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Asko2025\Downloads\"/>
    </mc:Choice>
  </mc:AlternateContent>
  <xr:revisionPtr revIDLastSave="0" documentId="13_ncr:1_{0B230111-E4DA-4B3B-B7DB-9D06B2C26910}" xr6:coauthVersionLast="47" xr6:coauthVersionMax="47" xr10:uidLastSave="{00000000-0000-0000-0000-000000000000}"/>
  <bookViews>
    <workbookView xWindow="-110" yWindow="-110" windowWidth="19420" windowHeight="11020" tabRatio="786" xr2:uid="{00000000-000D-0000-FFFF-FFFF00000000}"/>
  </bookViews>
  <sheets>
    <sheet name="SUM" sheetId="8" r:id="rId1"/>
    <sheet name="SUMIF(S)" sheetId="1" r:id="rId2"/>
    <sheet name="SUMIF(S) (2)" sheetId="32" r:id="rId3"/>
    <sheet name="DSUM" sheetId="9" r:id="rId4"/>
    <sheet name="UNIQUE" sheetId="31" r:id="rId5"/>
    <sheet name="IF" sheetId="12" r:id="rId6"/>
    <sheet name="IF2" sheetId="10" r:id="rId7"/>
    <sheet name="IF2b" sheetId="27" r:id="rId8"/>
    <sheet name="XLOO" sheetId="35" r:id="rId9"/>
    <sheet name="XLOO2" sheetId="36" r:id="rId10"/>
    <sheet name="FILTER" sheetId="37" r:id="rId11"/>
    <sheet name="Mitu tingimust" sheetId="38" r:id="rId12"/>
    <sheet name="ROUND" sheetId="22" r:id="rId13"/>
    <sheet name="TIME" sheetId="28" r:id="rId14"/>
    <sheet name="TIME 2" sheetId="29" r:id="rId15"/>
    <sheet name="TIME 3" sheetId="30" r:id="rId16"/>
    <sheet name="TEXT" sheetId="16" r:id="rId17"/>
    <sheet name="TEXT2" sheetId="14" r:id="rId18"/>
    <sheet name="TEXT3" sheetId="23" r:id="rId19"/>
  </sheets>
  <definedNames>
    <definedName name="_xlnm._FilterDatabase" localSheetId="3" hidden="1">DSUM!$B$1:$D$1</definedName>
    <definedName name="_xlnm._FilterDatabase" localSheetId="0" hidden="1">SUM!$B$1:$D$1</definedName>
    <definedName name="_xlnm._FilterDatabase" localSheetId="1" hidden="1">'SUMIF(S)'!$B$1:$D$1</definedName>
    <definedName name="_xlnm._FilterDatabase" localSheetId="2" hidden="1">'SUMIF(S) (2)'!$B$1:$D$1</definedName>
    <definedName name="_xlnm._FilterDatabase" localSheetId="4" hidden="1">UNIQUE!#REF!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8" l="1"/>
  <c r="H401" i="37"/>
  <c r="H400" i="37"/>
  <c r="H399" i="37"/>
  <c r="H398" i="37"/>
  <c r="H397" i="37"/>
  <c r="H396" i="37"/>
  <c r="H395" i="37"/>
  <c r="H394" i="37"/>
  <c r="H393" i="37"/>
  <c r="H392" i="37"/>
  <c r="H391" i="37"/>
  <c r="H390" i="37"/>
  <c r="H389" i="37"/>
  <c r="H388" i="37"/>
  <c r="H387" i="37"/>
  <c r="H386" i="37"/>
  <c r="H385" i="37"/>
  <c r="H384" i="37"/>
  <c r="H383" i="37"/>
  <c r="H382" i="37"/>
  <c r="H381" i="37"/>
  <c r="H380" i="37"/>
  <c r="H379" i="37"/>
  <c r="H378" i="37"/>
  <c r="H377" i="37"/>
  <c r="H376" i="37"/>
  <c r="H375" i="37"/>
  <c r="H374" i="37"/>
  <c r="H373" i="37"/>
  <c r="H372" i="37"/>
  <c r="H371" i="37"/>
  <c r="H370" i="37"/>
  <c r="H369" i="37"/>
  <c r="H368" i="37"/>
  <c r="H367" i="37"/>
  <c r="H366" i="37"/>
  <c r="H365" i="37"/>
  <c r="H364" i="37"/>
  <c r="H363" i="37"/>
  <c r="H362" i="37"/>
  <c r="H361" i="37"/>
  <c r="H360" i="37"/>
  <c r="H359" i="37"/>
  <c r="H358" i="37"/>
  <c r="H357" i="37"/>
  <c r="H356" i="37"/>
  <c r="H355" i="37"/>
  <c r="H354" i="37"/>
  <c r="H353" i="37"/>
  <c r="H352" i="37"/>
  <c r="H351" i="37"/>
  <c r="H350" i="37"/>
  <c r="H349" i="37"/>
  <c r="H348" i="37"/>
  <c r="H347" i="37"/>
  <c r="H346" i="37"/>
  <c r="H345" i="37"/>
  <c r="H344" i="37"/>
  <c r="H343" i="37"/>
  <c r="H342" i="37"/>
  <c r="H341" i="37"/>
  <c r="H340" i="37"/>
  <c r="H339" i="37"/>
  <c r="H338" i="37"/>
  <c r="H337" i="37"/>
  <c r="H336" i="37"/>
  <c r="H335" i="37"/>
  <c r="H334" i="37"/>
  <c r="H333" i="37"/>
  <c r="H332" i="37"/>
  <c r="H331" i="37"/>
  <c r="H330" i="37"/>
  <c r="H329" i="37"/>
  <c r="H328" i="37"/>
  <c r="H327" i="37"/>
  <c r="H326" i="37"/>
  <c r="H325" i="37"/>
  <c r="H324" i="37"/>
  <c r="H323" i="37"/>
  <c r="H322" i="37"/>
  <c r="H321" i="37"/>
  <c r="H320" i="37"/>
  <c r="H319" i="37"/>
  <c r="H318" i="37"/>
  <c r="H317" i="37"/>
  <c r="H316" i="37"/>
  <c r="H315" i="37"/>
  <c r="H314" i="37"/>
  <c r="H313" i="37"/>
  <c r="H312" i="37"/>
  <c r="H311" i="37"/>
  <c r="H310" i="37"/>
  <c r="H309" i="37"/>
  <c r="H308" i="37"/>
  <c r="H307" i="37"/>
  <c r="H306" i="37"/>
  <c r="H305" i="37"/>
  <c r="H304" i="37"/>
  <c r="H303" i="37"/>
  <c r="H302" i="37"/>
  <c r="H301" i="37"/>
  <c r="H300" i="37"/>
  <c r="H299" i="37"/>
  <c r="H298" i="37"/>
  <c r="H297" i="37"/>
  <c r="H296" i="37"/>
  <c r="H295" i="37"/>
  <c r="H294" i="37"/>
  <c r="H293" i="37"/>
  <c r="H292" i="37"/>
  <c r="H291" i="37"/>
  <c r="H290" i="37"/>
  <c r="H289" i="37"/>
  <c r="H288" i="37"/>
  <c r="H287" i="37"/>
  <c r="H286" i="37"/>
  <c r="H285" i="37"/>
  <c r="H284" i="37"/>
  <c r="H283" i="37"/>
  <c r="H282" i="37"/>
  <c r="H281" i="37"/>
  <c r="H280" i="37"/>
  <c r="H279" i="37"/>
  <c r="H278" i="37"/>
  <c r="H277" i="37"/>
  <c r="H276" i="37"/>
  <c r="H275" i="37"/>
  <c r="H274" i="37"/>
  <c r="H273" i="37"/>
  <c r="H272" i="37"/>
  <c r="H271" i="37"/>
  <c r="H270" i="37"/>
  <c r="H269" i="37"/>
  <c r="H268" i="37"/>
  <c r="H267" i="37"/>
  <c r="H266" i="37"/>
  <c r="H265" i="37"/>
  <c r="H264" i="37"/>
  <c r="H263" i="37"/>
  <c r="H262" i="37"/>
  <c r="H261" i="37"/>
  <c r="H260" i="37"/>
  <c r="H259" i="37"/>
  <c r="H258" i="37"/>
  <c r="H257" i="37"/>
  <c r="H256" i="37"/>
  <c r="H255" i="37"/>
  <c r="H254" i="37"/>
  <c r="H253" i="37"/>
  <c r="H252" i="37"/>
  <c r="H251" i="37"/>
  <c r="H250" i="37"/>
  <c r="H249" i="37"/>
  <c r="H248" i="37"/>
  <c r="H247" i="37"/>
  <c r="H246" i="37"/>
  <c r="H245" i="37"/>
  <c r="H244" i="37"/>
  <c r="H243" i="37"/>
  <c r="H242" i="37"/>
  <c r="H241" i="37"/>
  <c r="H240" i="37"/>
  <c r="H239" i="37"/>
  <c r="H238" i="37"/>
  <c r="H237" i="37"/>
  <c r="H236" i="37"/>
  <c r="H235" i="37"/>
  <c r="H234" i="37"/>
  <c r="H233" i="37"/>
  <c r="H232" i="37"/>
  <c r="H231" i="37"/>
  <c r="H230" i="37"/>
  <c r="H229" i="37"/>
  <c r="H228" i="37"/>
  <c r="H227" i="37"/>
  <c r="H226" i="37"/>
  <c r="H225" i="37"/>
  <c r="H224" i="37"/>
  <c r="H223" i="37"/>
  <c r="H222" i="37"/>
  <c r="H221" i="37"/>
  <c r="H220" i="37"/>
  <c r="H219" i="37"/>
  <c r="H218" i="37"/>
  <c r="H217" i="37"/>
  <c r="H216" i="37"/>
  <c r="H215" i="37"/>
  <c r="H214" i="37"/>
  <c r="H213" i="37"/>
  <c r="H212" i="37"/>
  <c r="H211" i="37"/>
  <c r="H210" i="37"/>
  <c r="H209" i="37"/>
  <c r="H208" i="37"/>
  <c r="H207" i="37"/>
  <c r="H206" i="37"/>
  <c r="H205" i="37"/>
  <c r="H204" i="37"/>
  <c r="H203" i="37"/>
  <c r="H202" i="37"/>
  <c r="H201" i="37"/>
  <c r="H200" i="37"/>
  <c r="H199" i="37"/>
  <c r="H198" i="37"/>
  <c r="H197" i="37"/>
  <c r="H196" i="37"/>
  <c r="H195" i="37"/>
  <c r="H194" i="37"/>
  <c r="H193" i="37"/>
  <c r="H192" i="37"/>
  <c r="H191" i="37"/>
  <c r="H190" i="37"/>
  <c r="H189" i="37"/>
  <c r="H188" i="37"/>
  <c r="H187" i="37"/>
  <c r="H186" i="37"/>
  <c r="H185" i="37"/>
  <c r="H184" i="37"/>
  <c r="H183" i="37"/>
  <c r="H182" i="37"/>
  <c r="H181" i="37"/>
  <c r="H180" i="37"/>
  <c r="H179" i="37"/>
  <c r="H178" i="37"/>
  <c r="H177" i="37"/>
  <c r="H176" i="37"/>
  <c r="H175" i="37"/>
  <c r="H174" i="37"/>
  <c r="H173" i="37"/>
  <c r="H172" i="37"/>
  <c r="H171" i="37"/>
  <c r="H170" i="37"/>
  <c r="H169" i="37"/>
  <c r="H168" i="37"/>
  <c r="H167" i="37"/>
  <c r="H166" i="37"/>
  <c r="H165" i="37"/>
  <c r="H164" i="37"/>
  <c r="H163" i="37"/>
  <c r="H162" i="37"/>
  <c r="H161" i="37"/>
  <c r="H160" i="37"/>
  <c r="H159" i="37"/>
  <c r="H158" i="37"/>
  <c r="H157" i="37"/>
  <c r="H156" i="37"/>
  <c r="H155" i="37"/>
  <c r="H154" i="37"/>
  <c r="H153" i="37"/>
  <c r="H152" i="37"/>
  <c r="H151" i="37"/>
  <c r="H150" i="37"/>
  <c r="H149" i="37"/>
  <c r="H148" i="37"/>
  <c r="H147" i="37"/>
  <c r="H146" i="37"/>
  <c r="H145" i="37"/>
  <c r="H144" i="37"/>
  <c r="H143" i="37"/>
  <c r="H142" i="37"/>
  <c r="H141" i="37"/>
  <c r="H140" i="37"/>
  <c r="H139" i="37"/>
  <c r="H138" i="37"/>
  <c r="H137" i="37"/>
  <c r="H136" i="37"/>
  <c r="H135" i="37"/>
  <c r="H134" i="37"/>
  <c r="H133" i="37"/>
  <c r="H132" i="37"/>
  <c r="H131" i="37"/>
  <c r="H130" i="37"/>
  <c r="H129" i="37"/>
  <c r="H128" i="37"/>
  <c r="H127" i="37"/>
  <c r="H126" i="37"/>
  <c r="H125" i="37"/>
  <c r="H124" i="37"/>
  <c r="H123" i="37"/>
  <c r="H122" i="37"/>
  <c r="H121" i="37"/>
  <c r="H120" i="37"/>
  <c r="H119" i="37"/>
  <c r="H118" i="37"/>
  <c r="H117" i="37"/>
  <c r="H116" i="37"/>
  <c r="H115" i="37"/>
  <c r="H114" i="37"/>
  <c r="H113" i="37"/>
  <c r="H112" i="37"/>
  <c r="H111" i="37"/>
  <c r="H110" i="37"/>
  <c r="H109" i="37"/>
  <c r="H108" i="37"/>
  <c r="H107" i="37"/>
  <c r="H106" i="37"/>
  <c r="H105" i="37"/>
  <c r="H104" i="37"/>
  <c r="H103" i="37"/>
  <c r="H102" i="37"/>
  <c r="H101" i="37"/>
  <c r="H100" i="37"/>
  <c r="H99" i="37"/>
  <c r="H98" i="37"/>
  <c r="H97" i="37"/>
  <c r="H96" i="37"/>
  <c r="H95" i="37"/>
  <c r="H94" i="37"/>
  <c r="H93" i="37"/>
  <c r="H92" i="37"/>
  <c r="H91" i="37"/>
  <c r="H90" i="37"/>
  <c r="H89" i="37"/>
  <c r="H88" i="37"/>
  <c r="H87" i="37"/>
  <c r="H86" i="37"/>
  <c r="H85" i="37"/>
  <c r="H84" i="37"/>
  <c r="H83" i="37"/>
  <c r="H82" i="37"/>
  <c r="H81" i="37"/>
  <c r="H80" i="37"/>
  <c r="H79" i="37"/>
  <c r="H78" i="37"/>
  <c r="H77" i="37"/>
  <c r="H76" i="37"/>
  <c r="H75" i="37"/>
  <c r="H74" i="37"/>
  <c r="H73" i="37"/>
  <c r="H72" i="37"/>
  <c r="H71" i="37"/>
  <c r="H70" i="37"/>
  <c r="H69" i="37"/>
  <c r="H68" i="37"/>
  <c r="H67" i="37"/>
  <c r="H66" i="37"/>
  <c r="H65" i="37"/>
  <c r="H64" i="37"/>
  <c r="H63" i="37"/>
  <c r="H62" i="37"/>
  <c r="H61" i="37"/>
  <c r="H60" i="37"/>
  <c r="H59" i="37"/>
  <c r="H58" i="37"/>
  <c r="H57" i="37"/>
  <c r="H56" i="37"/>
  <c r="H55" i="37"/>
  <c r="H54" i="37"/>
  <c r="H53" i="37"/>
  <c r="H52" i="37"/>
  <c r="H51" i="37"/>
  <c r="H50" i="37"/>
  <c r="H49" i="37"/>
  <c r="H48" i="37"/>
  <c r="H47" i="37"/>
  <c r="H46" i="37"/>
  <c r="H45" i="37"/>
  <c r="H44" i="37"/>
  <c r="H43" i="37"/>
  <c r="H42" i="37"/>
  <c r="H41" i="37"/>
  <c r="H40" i="37"/>
  <c r="H39" i="37"/>
  <c r="H38" i="37"/>
  <c r="H37" i="37"/>
  <c r="H36" i="37"/>
  <c r="H35" i="37"/>
  <c r="H34" i="37"/>
  <c r="H33" i="37"/>
  <c r="H32" i="37"/>
  <c r="H31" i="37"/>
  <c r="H30" i="37"/>
  <c r="H29" i="37"/>
  <c r="H28" i="37"/>
  <c r="H27" i="37"/>
  <c r="H26" i="37"/>
  <c r="H25" i="37"/>
  <c r="H24" i="37"/>
  <c r="H23" i="37"/>
  <c r="H22" i="37"/>
  <c r="H21" i="37"/>
  <c r="H20" i="37"/>
  <c r="H19" i="37"/>
  <c r="H18" i="37"/>
  <c r="H17" i="37"/>
  <c r="H16" i="37"/>
  <c r="H15" i="37"/>
  <c r="H14" i="37"/>
  <c r="H13" i="37"/>
  <c r="H12" i="37"/>
  <c r="H11" i="37"/>
  <c r="H10" i="37"/>
  <c r="H9" i="37"/>
  <c r="H8" i="37"/>
  <c r="H7" i="37"/>
  <c r="H6" i="37"/>
  <c r="H5" i="37"/>
  <c r="H4" i="37"/>
  <c r="H3" i="37"/>
  <c r="H2" i="37"/>
  <c r="G3" i="8" l="1"/>
  <c r="G4" i="8" l="1"/>
  <c r="G5" i="8"/>
  <c r="C3" i="23" l="1"/>
  <c r="C4" i="23"/>
  <c r="C5" i="23"/>
  <c r="C6" i="23"/>
  <c r="C7" i="23"/>
  <c r="C8" i="23"/>
  <c r="C2" i="23"/>
  <c r="D10" i="23" l="1"/>
  <c r="D9" i="22" l="1"/>
  <c r="E9" i="22" l="1"/>
  <c r="G2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Asko</author>
  </authors>
  <commentList>
    <comment ref="E48" authorId="0" shapeId="0" xr:uid="{FB9C6F30-6D5A-4F1B-9868-0201F62F455F}">
      <text>
        <r>
          <rPr>
            <b/>
            <sz val="9"/>
            <color indexed="81"/>
            <rFont val="Tahoma"/>
            <family val="2"/>
          </rPr>
          <t>Asko:</t>
        </r>
        <r>
          <rPr>
            <sz val="9"/>
            <color indexed="81"/>
            <rFont val="Tahoma"/>
            <family val="2"/>
          </rPr>
          <t xml:space="preserve">
Kas see on õigesisestus?</t>
        </r>
      </text>
    </comment>
    <comment ref="H296" authorId="0" shapeId="0" xr:uid="{7445499B-0AA6-41DC-A397-9CBEF68DA9C2}">
      <text>
        <r>
          <rPr>
            <b/>
            <sz val="9"/>
            <color indexed="81"/>
            <rFont val="Tahoma"/>
            <family val="2"/>
          </rPr>
          <t>Asko:</t>
        </r>
        <r>
          <rPr>
            <sz val="9"/>
            <color indexed="81"/>
            <rFont val="Tahoma"/>
            <family val="2"/>
          </rPr>
          <t xml:space="preserve">
Väga hea käive!</t>
        </r>
      </text>
    </comment>
  </commentList>
</comments>
</file>

<file path=xl/sharedStrings.xml><?xml version="1.0" encoding="utf-8"?>
<sst xmlns="http://schemas.openxmlformats.org/spreadsheetml/2006/main" count="2125" uniqueCount="199">
  <si>
    <t>Mustik</t>
  </si>
  <si>
    <t>Täpi</t>
  </si>
  <si>
    <t>Kirjak</t>
  </si>
  <si>
    <t>Mooni</t>
  </si>
  <si>
    <t>Maasik</t>
  </si>
  <si>
    <t>Muhvi</t>
  </si>
  <si>
    <t>Aarem</t>
  </si>
  <si>
    <t>Bianka</t>
  </si>
  <si>
    <t>Patsu</t>
  </si>
  <si>
    <t>Ehti</t>
  </si>
  <si>
    <t>Pidu</t>
  </si>
  <si>
    <t>Väli</t>
  </si>
  <si>
    <t>Müstik</t>
  </si>
  <si>
    <t>Helta</t>
  </si>
  <si>
    <t>Maakari</t>
  </si>
  <si>
    <t>Punane kari</t>
  </si>
  <si>
    <t>Holstein</t>
  </si>
  <si>
    <t>+</t>
  </si>
  <si>
    <t>=</t>
  </si>
  <si>
    <t>Nr</t>
  </si>
  <si>
    <t>Adeele</t>
  </si>
  <si>
    <t>Ilves</t>
  </si>
  <si>
    <t>Anastasia</t>
  </si>
  <si>
    <t>Kaasik</t>
  </si>
  <si>
    <t>Artjom</t>
  </si>
  <si>
    <t>Kallas</t>
  </si>
  <si>
    <t>Artur</t>
  </si>
  <si>
    <t>Karu</t>
  </si>
  <si>
    <t>Daniel</t>
  </si>
  <si>
    <t>Kask</t>
  </si>
  <si>
    <t>Elisabeth</t>
  </si>
  <si>
    <t>Kivi</t>
  </si>
  <si>
    <t>Emily</t>
  </si>
  <si>
    <t>Koppel</t>
  </si>
  <si>
    <t>Emma</t>
  </si>
  <si>
    <t>Kukk</t>
  </si>
  <si>
    <t>Gregor</t>
  </si>
  <si>
    <t>Kuusk</t>
  </si>
  <si>
    <t>Grete</t>
  </si>
  <si>
    <t>Kütt</t>
  </si>
  <si>
    <t>Kaspar</t>
  </si>
  <si>
    <t>Luik</t>
  </si>
  <si>
    <t>Kristofer</t>
  </si>
  <si>
    <t>Mets</t>
  </si>
  <si>
    <t>Liisa</t>
  </si>
  <si>
    <t>Mägi</t>
  </si>
  <si>
    <t>Markus</t>
  </si>
  <si>
    <t>Pärn</t>
  </si>
  <si>
    <t>Martin</t>
  </si>
  <si>
    <t>Rebane</t>
  </si>
  <si>
    <t>Mattias</t>
  </si>
  <si>
    <t>Saar</t>
  </si>
  <si>
    <t>Tamm</t>
  </si>
  <si>
    <t>Vaher</t>
  </si>
  <si>
    <t>Teder</t>
  </si>
  <si>
    <t>Lõhmus</t>
  </si>
  <si>
    <t>Leppik</t>
  </si>
  <si>
    <t>Mölder</t>
  </si>
  <si>
    <t>g45f83kln56</t>
  </si>
  <si>
    <t>ADEELE ILVES</t>
  </si>
  <si>
    <t>ARTUR KARU</t>
  </si>
  <si>
    <t>DANIEL KASK</t>
  </si>
  <si>
    <t>EMILY KOPPEL</t>
  </si>
  <si>
    <t>EMMA KUKK</t>
  </si>
  <si>
    <t>ARTJOM kalLAS</t>
  </si>
  <si>
    <t>ELsaBETH KIVI</t>
  </si>
  <si>
    <t>Adeele   Ilves</t>
  </si>
  <si>
    <t xml:space="preserve">   Anastasia Kaasik</t>
  </si>
  <si>
    <t xml:space="preserve">     Artjom Kallas</t>
  </si>
  <si>
    <t xml:space="preserve"> Artur      Karu</t>
  </si>
  <si>
    <t>AdEEle   Ilves</t>
  </si>
  <si>
    <t xml:space="preserve">   aNASTasia Kaasik</t>
  </si>
  <si>
    <t xml:space="preserve">     ArtjOM Kallas</t>
  </si>
  <si>
    <t xml:space="preserve"> Artur      KARU</t>
  </si>
  <si>
    <t>G45F83KLN56</t>
  </si>
  <si>
    <t>Kiviäär</t>
  </si>
  <si>
    <t>KOKKU</t>
  </si>
  <si>
    <t>ISNUMBER</t>
  </si>
  <si>
    <t>SEARCH (FIND)</t>
  </si>
  <si>
    <t>Kukkõ</t>
  </si>
  <si>
    <t>Tallinn office</t>
  </si>
  <si>
    <t>Tartu office</t>
  </si>
  <si>
    <t>Pärnu office</t>
  </si>
  <si>
    <t>Email</t>
  </si>
  <si>
    <t>Lehma nimi</t>
  </si>
  <si>
    <t>Vanus</t>
  </si>
  <si>
    <t>Tõug</t>
  </si>
  <si>
    <t>Liitreid kokku</t>
  </si>
  <si>
    <t>Piima kokku</t>
  </si>
  <si>
    <t>Keskmine vanus</t>
  </si>
  <si>
    <t>Lehmi kokku</t>
  </si>
  <si>
    <t>Holstein, 5-8 a</t>
  </si>
  <si>
    <t>algab "m-ga"</t>
  </si>
  <si>
    <t>Holstein VÕI Maakari</t>
  </si>
  <si>
    <t>Holstein ja Maakari</t>
  </si>
  <si>
    <t>Punane kari, üle 7500 l</t>
  </si>
  <si>
    <t>Holstein, 3-8 a</t>
  </si>
  <si>
    <t>Võrrand</t>
  </si>
  <si>
    <t>Vastus</t>
  </si>
  <si>
    <t>Tagasiside</t>
  </si>
  <si>
    <t>Õige vastus</t>
  </si>
  <si>
    <t>Eesnimi</t>
  </si>
  <si>
    <t>Perenimi</t>
  </si>
  <si>
    <t>Amet</t>
  </si>
  <si>
    <t>Kontor</t>
  </si>
  <si>
    <t>Müügireiting</t>
  </si>
  <si>
    <t>Palk</t>
  </si>
  <si>
    <t>Preemia</t>
  </si>
  <si>
    <t>Programmeerija</t>
  </si>
  <si>
    <t>Projektijuht</t>
  </si>
  <si>
    <t>Müügijuht</t>
  </si>
  <si>
    <t>Müük</t>
  </si>
  <si>
    <t>Ümardus</t>
  </si>
  <si>
    <t>Kuu müük kokkku</t>
  </si>
  <si>
    <t>Kogus</t>
  </si>
  <si>
    <t>Käive</t>
  </si>
  <si>
    <t>Tänane kuupäev:</t>
  </si>
  <si>
    <t>Hetke kellaaeg:</t>
  </si>
  <si>
    <t>Päevi tähtajani:</t>
  </si>
  <si>
    <t>Tunde, minuteid ja sekundeid tähtajani:</t>
  </si>
  <si>
    <t>Projekti tähtaeg:</t>
  </si>
  <si>
    <t>Kuu</t>
  </si>
  <si>
    <t>Aasta</t>
  </si>
  <si>
    <t>Nädalapäev</t>
  </si>
  <si>
    <t>Tunnid</t>
  </si>
  <si>
    <t>Minutid</t>
  </si>
  <si>
    <t>Sekundid</t>
  </si>
  <si>
    <t>Kuupäeva nr</t>
  </si>
  <si>
    <t>"x päeva ja x tundi tähtajani":</t>
  </si>
  <si>
    <t>Kokku tunde / minuteid tähtajani:</t>
  </si>
  <si>
    <t>Müügi-reiting</t>
  </si>
  <si>
    <t>Nädala number</t>
  </si>
  <si>
    <t>COUNTIF</t>
  </si>
  <si>
    <t>Kokku piima Holsteini tõug</t>
  </si>
  <si>
    <t>Keskmine Holsteini tõu vanus</t>
  </si>
  <si>
    <t>Kokku Holsteini lehmi</t>
  </si>
  <si>
    <t>sisaldab "kari"</t>
  </si>
  <si>
    <t xml:space="preserve">Tõug </t>
  </si>
  <si>
    <t>Programjuhtmeerija</t>
  </si>
  <si>
    <t>Projektijht</t>
  </si>
  <si>
    <t>vanus</t>
  </si>
  <si>
    <t>sünnikuupäev</t>
  </si>
  <si>
    <t>anastasia kaasik</t>
  </si>
  <si>
    <t>PERENIMI, Eesnimi</t>
  </si>
  <si>
    <t>Kari</t>
  </si>
  <si>
    <t>Farm</t>
  </si>
  <si>
    <t>Tava kari</t>
  </si>
  <si>
    <t>Eesti holstein</t>
  </si>
  <si>
    <t>Tuuli</t>
  </si>
  <si>
    <t>Mahe</t>
  </si>
  <si>
    <t>Eesti maakari</t>
  </si>
  <si>
    <t>Varsakabi</t>
  </si>
  <si>
    <t>Eesti punane kari</t>
  </si>
  <si>
    <t>Pilvi</t>
  </si>
  <si>
    <t>Päikese</t>
  </si>
  <si>
    <t>Farmid 1 x</t>
  </si>
  <si>
    <t>Tõug + Farm</t>
  </si>
  <si>
    <t>Farmide arv</t>
  </si>
  <si>
    <t>Farmide leond</t>
  </si>
  <si>
    <t>Linn</t>
  </si>
  <si>
    <t>Hapukoor</t>
  </si>
  <si>
    <t>Haapsalu</t>
  </si>
  <si>
    <t>Jogurt</t>
  </si>
  <si>
    <t>Juust</t>
  </si>
  <si>
    <t>Piim</t>
  </si>
  <si>
    <t>Tartu</t>
  </si>
  <si>
    <t>Farmid</t>
  </si>
  <si>
    <t>Tooted</t>
  </si>
  <si>
    <t>Kuupäev</t>
  </si>
  <si>
    <t>Ostja</t>
  </si>
  <si>
    <t>Maksumus</t>
  </si>
  <si>
    <t>Hulgi</t>
  </si>
  <si>
    <t>Kauplus</t>
  </si>
  <si>
    <t>Või</t>
  </si>
  <si>
    <t>Rakvere</t>
  </si>
  <si>
    <t>Kauplus ?</t>
  </si>
  <si>
    <t>Rapla</t>
  </si>
  <si>
    <t>Tallinn</t>
  </si>
  <si>
    <t>Riik</t>
  </si>
  <si>
    <t>Edetabeli koht</t>
  </si>
  <si>
    <t>Eesti</t>
  </si>
  <si>
    <t>Mumm</t>
  </si>
  <si>
    <t>Lotte</t>
  </si>
  <si>
    <t>Laine</t>
  </si>
  <si>
    <t>Linda</t>
  </si>
  <si>
    <t>Pille</t>
  </si>
  <si>
    <t>Läti</t>
  </si>
  <si>
    <t>Māra</t>
  </si>
  <si>
    <t>Laima</t>
  </si>
  <si>
    <t>Ziedīte</t>
  </si>
  <si>
    <t>Rūta</t>
  </si>
  <si>
    <t>Saulīte</t>
  </si>
  <si>
    <t>Mansikki</t>
  </si>
  <si>
    <t>Heluna</t>
  </si>
  <si>
    <t>Lempi</t>
  </si>
  <si>
    <t>Pihla</t>
  </si>
  <si>
    <t>Kyllikki</t>
  </si>
  <si>
    <t>Soome</t>
  </si>
  <si>
    <t>tartu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</si>
</sst>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0\ &quot;€&quot;"/>
    <numFmt numFmtId="165" formatCode="#,##0\ &quot;€&quot;"/>
    <numFmt numFmtId="166" formatCode="#,##0.000000000\ &quot;€&quot;"/>
    <numFmt numFmtId="167" formatCode="_-* #,##0_-;\-* #,##0_-;_-* &quot;-&quot;??_-;_-@_-"/>
    <numFmt numFmtId="168" formatCode="h:mm:ss;@"/>
  </numFmts>
  <fonts count="11" x14ac:knownFonts="1"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sz val="11"/>
      <color theme="0" tint="-0.499984740745262"/>
      <name val="Calibri"/>
      <family val="2"/>
      <charset val="186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2">
    <xf numFmtId="0" fontId="0" fillId="0" borderId="0" xfId="0"/>
    <xf numFmtId="1" fontId="0" fillId="0" borderId="0" xfId="0" applyNumberFormat="1"/>
    <xf numFmtId="0" fontId="0" fillId="0" borderId="0" xfId="0" applyAlignment="1">
      <alignment wrapText="1"/>
    </xf>
    <xf numFmtId="0" fontId="2" fillId="0" borderId="0" xfId="0" applyFont="1"/>
    <xf numFmtId="4" fontId="0" fillId="0" borderId="0" xfId="0" applyNumberFormat="1"/>
    <xf numFmtId="4" fontId="0" fillId="0" borderId="0" xfId="0" applyNumberFormat="1" applyAlignment="1">
      <alignment wrapText="1"/>
    </xf>
    <xf numFmtId="0" fontId="0" fillId="0" borderId="1" xfId="0" applyBorder="1"/>
    <xf numFmtId="3" fontId="0" fillId="0" borderId="1" xfId="0" applyNumberFormat="1" applyBorder="1"/>
    <xf numFmtId="4" fontId="0" fillId="0" borderId="1" xfId="0" applyNumberFormat="1" applyBorder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164" fontId="0" fillId="0" borderId="0" xfId="0" applyNumberFormat="1"/>
    <xf numFmtId="0" fontId="3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/>
    <xf numFmtId="165" fontId="0" fillId="0" borderId="0" xfId="0" applyNumberFormat="1"/>
    <xf numFmtId="16" fontId="3" fillId="0" borderId="1" xfId="0" applyNumberFormat="1" applyFont="1" applyBorder="1"/>
    <xf numFmtId="3" fontId="3" fillId="0" borderId="1" xfId="0" applyNumberFormat="1" applyFont="1" applyBorder="1"/>
    <xf numFmtId="3" fontId="0" fillId="0" borderId="0" xfId="0" applyNumberFormat="1"/>
    <xf numFmtId="0" fontId="0" fillId="2" borderId="1" xfId="0" applyFill="1" applyBorder="1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166" fontId="0" fillId="0" borderId="0" xfId="0" applyNumberFormat="1"/>
    <xf numFmtId="16" fontId="0" fillId="0" borderId="0" xfId="0" applyNumberFormat="1"/>
    <xf numFmtId="0" fontId="1" fillId="0" borderId="0" xfId="0" applyFont="1" applyAlignment="1">
      <alignment horizontal="right"/>
    </xf>
    <xf numFmtId="0" fontId="1" fillId="0" borderId="0" xfId="0" applyFont="1"/>
    <xf numFmtId="22" fontId="1" fillId="0" borderId="0" xfId="0" applyNumberFormat="1" applyFont="1" applyAlignment="1">
      <alignment horizontal="left"/>
    </xf>
    <xf numFmtId="14" fontId="0" fillId="0" borderId="1" xfId="0" applyNumberFormat="1" applyBorder="1"/>
    <xf numFmtId="0" fontId="6" fillId="0" borderId="1" xfId="0" applyFont="1" applyBorder="1"/>
    <xf numFmtId="2" fontId="0" fillId="0" borderId="0" xfId="0" applyNumberFormat="1"/>
    <xf numFmtId="167" fontId="0" fillId="0" borderId="2" xfId="1" applyNumberFormat="1" applyFont="1" applyBorder="1"/>
    <xf numFmtId="0" fontId="8" fillId="0" borderId="0" xfId="0" applyFont="1"/>
    <xf numFmtId="168" fontId="0" fillId="0" borderId="1" xfId="0" applyNumberFormat="1" applyBorder="1"/>
    <xf numFmtId="21" fontId="0" fillId="0" borderId="0" xfId="0" applyNumberFormat="1"/>
    <xf numFmtId="14" fontId="0" fillId="0" borderId="0" xfId="0" applyNumberFormat="1"/>
    <xf numFmtId="14" fontId="8" fillId="0" borderId="0" xfId="0" applyNumberFormat="1" applyFont="1"/>
    <xf numFmtId="4" fontId="8" fillId="0" borderId="0" xfId="0" applyNumberFormat="1" applyFont="1"/>
    <xf numFmtId="0" fontId="5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zoomScale="130" zoomScaleNormal="130" workbookViewId="0">
      <selection activeCell="A9" sqref="A9"/>
    </sheetView>
  </sheetViews>
  <sheetFormatPr defaultRowHeight="14.5" x14ac:dyDescent="0.35"/>
  <cols>
    <col min="1" max="1" width="11.26953125" bestFit="1" customWidth="1"/>
    <col min="2" max="2" width="6.36328125" bestFit="1" customWidth="1"/>
    <col min="3" max="3" width="11.36328125" customWidth="1"/>
    <col min="4" max="4" width="13.1796875" bestFit="1" customWidth="1"/>
    <col min="5" max="5" width="7.81640625" customWidth="1"/>
    <col min="6" max="6" width="25.81640625" style="4" customWidth="1"/>
    <col min="7" max="7" width="25.81640625" customWidth="1"/>
    <col min="8" max="13" width="8.36328125" customWidth="1"/>
  </cols>
  <sheetData>
    <row r="1" spans="1:9" x14ac:dyDescent="0.35">
      <c r="A1" s="3" t="s">
        <v>84</v>
      </c>
      <c r="B1" s="3" t="s">
        <v>85</v>
      </c>
      <c r="C1" s="3" t="s">
        <v>86</v>
      </c>
      <c r="D1" s="3" t="s">
        <v>87</v>
      </c>
      <c r="F1"/>
    </row>
    <row r="2" spans="1:9" ht="15" thickBot="1" x14ac:dyDescent="0.4">
      <c r="A2" t="s">
        <v>6</v>
      </c>
      <c r="B2">
        <v>6</v>
      </c>
      <c r="C2" t="s">
        <v>16</v>
      </c>
      <c r="D2" s="1">
        <v>8352</v>
      </c>
      <c r="F2"/>
    </row>
    <row r="3" spans="1:9" ht="15" thickBot="1" x14ac:dyDescent="0.4">
      <c r="A3" t="s">
        <v>7</v>
      </c>
      <c r="B3">
        <v>7</v>
      </c>
      <c r="C3" t="s">
        <v>14</v>
      </c>
      <c r="D3" s="1">
        <v>5856.9</v>
      </c>
      <c r="F3" t="s">
        <v>133</v>
      </c>
      <c r="G3" s="34">
        <f>SUM(D2:D5)</f>
        <v>28150</v>
      </c>
    </row>
    <row r="4" spans="1:9" x14ac:dyDescent="0.35">
      <c r="A4" t="s">
        <v>9</v>
      </c>
      <c r="B4">
        <v>6</v>
      </c>
      <c r="C4" t="s">
        <v>16</v>
      </c>
      <c r="D4" s="1">
        <v>8297</v>
      </c>
      <c r="F4" t="s">
        <v>134</v>
      </c>
      <c r="G4" s="33">
        <f>AVERAGE(B2:B5)</f>
        <v>7.25</v>
      </c>
    </row>
    <row r="5" spans="1:9" x14ac:dyDescent="0.35">
      <c r="A5" t="s">
        <v>13</v>
      </c>
      <c r="B5">
        <v>10</v>
      </c>
      <c r="C5" t="s">
        <v>14</v>
      </c>
      <c r="D5" s="1">
        <v>5644.0999999999995</v>
      </c>
      <c r="F5" t="s">
        <v>135</v>
      </c>
      <c r="G5" s="1">
        <f>COUNTA(C2:C5)</f>
        <v>4</v>
      </c>
    </row>
    <row r="6" spans="1:9" x14ac:dyDescent="0.35">
      <c r="A6" t="s">
        <v>2</v>
      </c>
      <c r="B6">
        <v>4</v>
      </c>
      <c r="C6" t="s">
        <v>15</v>
      </c>
      <c r="D6" s="1">
        <v>7586.1</v>
      </c>
      <c r="F6"/>
    </row>
    <row r="7" spans="1:9" x14ac:dyDescent="0.35">
      <c r="A7" t="s">
        <v>4</v>
      </c>
      <c r="B7">
        <v>2</v>
      </c>
      <c r="C7" t="s">
        <v>15</v>
      </c>
      <c r="D7" s="1">
        <v>7572.6</v>
      </c>
    </row>
    <row r="8" spans="1:9" x14ac:dyDescent="0.35">
      <c r="A8" t="s">
        <v>3</v>
      </c>
      <c r="B8">
        <v>3</v>
      </c>
      <c r="C8" t="s">
        <v>15</v>
      </c>
      <c r="D8" s="1">
        <v>7647.3</v>
      </c>
      <c r="F8" s="4">
        <f>_xlfn.XLOOKUP("ehti",A:A,D:D,"-",0)</f>
        <v>8297</v>
      </c>
    </row>
    <row r="9" spans="1:9" x14ac:dyDescent="0.35">
      <c r="A9" t="s">
        <v>5</v>
      </c>
      <c r="B9">
        <v>6</v>
      </c>
      <c r="C9" t="s">
        <v>14</v>
      </c>
      <c r="D9" s="1">
        <v>5859</v>
      </c>
    </row>
    <row r="10" spans="1:9" x14ac:dyDescent="0.35">
      <c r="A10" t="s">
        <v>0</v>
      </c>
      <c r="B10">
        <v>3</v>
      </c>
      <c r="C10" t="s">
        <v>16</v>
      </c>
      <c r="D10" s="1">
        <v>8519</v>
      </c>
    </row>
    <row r="11" spans="1:9" x14ac:dyDescent="0.35">
      <c r="A11" t="s">
        <v>10</v>
      </c>
      <c r="B11">
        <v>5</v>
      </c>
      <c r="C11" t="s">
        <v>16</v>
      </c>
      <c r="D11" s="1">
        <v>8244</v>
      </c>
      <c r="F11" s="13"/>
      <c r="G11" s="13"/>
      <c r="H11" s="13"/>
      <c r="I11" s="13"/>
    </row>
    <row r="12" spans="1:9" x14ac:dyDescent="0.35">
      <c r="A12" t="s">
        <v>1</v>
      </c>
      <c r="B12">
        <v>4</v>
      </c>
      <c r="C12" t="s">
        <v>15</v>
      </c>
      <c r="D12" s="1">
        <v>7722.9000000000005</v>
      </c>
      <c r="F12"/>
    </row>
    <row r="13" spans="1:9" x14ac:dyDescent="0.35">
      <c r="D13" s="1"/>
    </row>
  </sheetData>
  <sortState xmlns:xlrd2="http://schemas.microsoft.com/office/spreadsheetml/2017/richdata2" ref="A2:D12">
    <sortCondition ref="A5:A12"/>
  </sortState>
  <pageMargins left="0.7" right="0.7" top="0.75" bottom="0.75" header="0.3" footer="0.3"/>
  <pageSetup paperSize="9" orientation="portrait" verticalDpi="0" r:id="rId1"/>
  <ignoredErrors>
    <ignoredError sqref="G3:G4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46565-E3D7-4E20-9212-63AA9D9F31B9}">
  <dimension ref="A1:I26"/>
  <sheetViews>
    <sheetView zoomScale="130" zoomScaleNormal="130" workbookViewId="0">
      <selection activeCell="E2" sqref="E2"/>
    </sheetView>
  </sheetViews>
  <sheetFormatPr defaultRowHeight="14.5" x14ac:dyDescent="0.35"/>
  <cols>
    <col min="1" max="1" width="10.7265625" bestFit="1" customWidth="1"/>
    <col min="2" max="2" width="6" bestFit="1" customWidth="1"/>
    <col min="3" max="3" width="12.6328125" customWidth="1"/>
    <col min="4" max="5" width="8" customWidth="1"/>
    <col min="6" max="6" width="10.7265625" bestFit="1" customWidth="1"/>
    <col min="7" max="7" width="10.6328125" bestFit="1" customWidth="1"/>
    <col min="8" max="8" width="12.6328125" customWidth="1"/>
  </cols>
  <sheetData>
    <row r="1" spans="1:9" s="17" customFormat="1" x14ac:dyDescent="0.35">
      <c r="A1" s="3" t="s">
        <v>84</v>
      </c>
      <c r="B1" s="3" t="s">
        <v>85</v>
      </c>
      <c r="C1" s="3" t="s">
        <v>87</v>
      </c>
      <c r="D1"/>
      <c r="F1" s="3" t="s">
        <v>84</v>
      </c>
      <c r="G1" s="3" t="s">
        <v>86</v>
      </c>
      <c r="H1" s="3" t="s">
        <v>87</v>
      </c>
      <c r="I1"/>
    </row>
    <row r="2" spans="1:9" x14ac:dyDescent="0.35">
      <c r="A2" t="s">
        <v>4</v>
      </c>
      <c r="B2">
        <v>2</v>
      </c>
      <c r="C2" s="1"/>
      <c r="F2" t="s">
        <v>6</v>
      </c>
      <c r="G2" t="s">
        <v>16</v>
      </c>
      <c r="H2" s="1">
        <v>8352</v>
      </c>
    </row>
    <row r="3" spans="1:9" x14ac:dyDescent="0.35">
      <c r="A3" t="s">
        <v>0</v>
      </c>
      <c r="B3">
        <v>3</v>
      </c>
      <c r="C3" s="1"/>
      <c r="F3" t="s">
        <v>7</v>
      </c>
      <c r="G3" t="s">
        <v>14</v>
      </c>
      <c r="H3" s="1">
        <v>5856.9</v>
      </c>
    </row>
    <row r="4" spans="1:9" x14ac:dyDescent="0.35">
      <c r="A4" t="s">
        <v>3</v>
      </c>
      <c r="B4">
        <v>3</v>
      </c>
      <c r="C4" s="1"/>
      <c r="F4" t="s">
        <v>2</v>
      </c>
      <c r="G4" t="s">
        <v>15</v>
      </c>
      <c r="H4" s="1">
        <v>7586.1</v>
      </c>
    </row>
    <row r="5" spans="1:9" x14ac:dyDescent="0.35">
      <c r="A5" t="s">
        <v>1</v>
      </c>
      <c r="B5">
        <v>4</v>
      </c>
      <c r="C5" s="1"/>
      <c r="F5" t="s">
        <v>4</v>
      </c>
      <c r="G5" t="s">
        <v>15</v>
      </c>
      <c r="H5" s="1">
        <v>7572.6</v>
      </c>
    </row>
    <row r="6" spans="1:9" x14ac:dyDescent="0.35">
      <c r="A6" t="s">
        <v>2</v>
      </c>
      <c r="B6">
        <v>4</v>
      </c>
      <c r="C6" s="1"/>
      <c r="F6" t="s">
        <v>3</v>
      </c>
      <c r="G6" t="s">
        <v>15</v>
      </c>
      <c r="H6" s="1">
        <v>7647.3</v>
      </c>
    </row>
    <row r="7" spans="1:9" x14ac:dyDescent="0.35">
      <c r="A7" t="s">
        <v>10</v>
      </c>
      <c r="B7">
        <v>5</v>
      </c>
      <c r="C7" s="1"/>
      <c r="F7" t="s">
        <v>5</v>
      </c>
      <c r="G7" t="s">
        <v>14</v>
      </c>
      <c r="H7" s="1">
        <v>5859</v>
      </c>
    </row>
    <row r="8" spans="1:9" x14ac:dyDescent="0.35">
      <c r="A8" t="s">
        <v>6</v>
      </c>
      <c r="B8">
        <v>6</v>
      </c>
      <c r="C8" s="1"/>
      <c r="F8" t="s">
        <v>0</v>
      </c>
      <c r="G8" t="s">
        <v>16</v>
      </c>
      <c r="H8" s="1">
        <v>8519</v>
      </c>
    </row>
    <row r="9" spans="1:9" x14ac:dyDescent="0.35">
      <c r="A9" t="s">
        <v>8</v>
      </c>
      <c r="B9">
        <v>6</v>
      </c>
      <c r="C9" s="1"/>
      <c r="F9" t="s">
        <v>12</v>
      </c>
      <c r="G9" t="s">
        <v>16</v>
      </c>
      <c r="H9" s="1">
        <v>8023</v>
      </c>
    </row>
    <row r="10" spans="1:9" x14ac:dyDescent="0.35">
      <c r="A10" t="s">
        <v>5</v>
      </c>
      <c r="B10">
        <v>6</v>
      </c>
      <c r="C10" s="1"/>
      <c r="F10" t="s">
        <v>8</v>
      </c>
      <c r="G10" t="s">
        <v>15</v>
      </c>
      <c r="H10" s="1">
        <v>7487.1</v>
      </c>
    </row>
    <row r="11" spans="1:9" x14ac:dyDescent="0.35">
      <c r="A11" t="s">
        <v>7</v>
      </c>
      <c r="B11">
        <v>7</v>
      </c>
      <c r="C11" s="1"/>
      <c r="F11" t="s">
        <v>10</v>
      </c>
      <c r="G11" t="s">
        <v>16</v>
      </c>
      <c r="H11" s="1">
        <v>8244</v>
      </c>
    </row>
    <row r="12" spans="1:9" x14ac:dyDescent="0.35">
      <c r="A12" t="s">
        <v>12</v>
      </c>
      <c r="B12">
        <v>8</v>
      </c>
      <c r="C12" s="1"/>
      <c r="F12" t="s">
        <v>1</v>
      </c>
      <c r="G12" t="s">
        <v>15</v>
      </c>
      <c r="H12" s="1">
        <v>7722.9000000000005</v>
      </c>
    </row>
    <row r="13" spans="1:9" x14ac:dyDescent="0.35">
      <c r="A13" t="s">
        <v>11</v>
      </c>
      <c r="B13">
        <v>9</v>
      </c>
      <c r="C13" s="1"/>
      <c r="F13" t="s">
        <v>11</v>
      </c>
      <c r="G13" t="s">
        <v>14</v>
      </c>
      <c r="H13" s="1">
        <v>5539.0999999999995</v>
      </c>
    </row>
    <row r="14" spans="1:9" x14ac:dyDescent="0.35">
      <c r="C14" s="1"/>
    </row>
    <row r="15" spans="1:9" x14ac:dyDescent="0.35">
      <c r="C15" s="1"/>
    </row>
    <row r="16" spans="1:9" x14ac:dyDescent="0.35">
      <c r="C16" s="1"/>
    </row>
    <row r="17" spans="3:3" x14ac:dyDescent="0.35">
      <c r="C17" s="1"/>
    </row>
    <row r="18" spans="3:3" x14ac:dyDescent="0.35">
      <c r="C18" s="1"/>
    </row>
    <row r="19" spans="3:3" x14ac:dyDescent="0.35">
      <c r="C19" s="1"/>
    </row>
    <row r="20" spans="3:3" x14ac:dyDescent="0.35">
      <c r="C20" s="1"/>
    </row>
    <row r="21" spans="3:3" x14ac:dyDescent="0.35">
      <c r="C21" s="1"/>
    </row>
    <row r="22" spans="3:3" x14ac:dyDescent="0.35">
      <c r="C22" s="1"/>
    </row>
    <row r="23" spans="3:3" x14ac:dyDescent="0.35">
      <c r="C23" s="1"/>
    </row>
    <row r="24" spans="3:3" x14ac:dyDescent="0.35">
      <c r="C24" s="1"/>
    </row>
    <row r="25" spans="3:3" x14ac:dyDescent="0.35">
      <c r="C25" s="1"/>
    </row>
    <row r="26" spans="3:3" x14ac:dyDescent="0.35">
      <c r="C26" s="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671F3-0842-411A-8CE6-323308F33547}">
  <dimension ref="A1:H401"/>
  <sheetViews>
    <sheetView workbookViewId="0">
      <pane ySplit="1" topLeftCell="A2" activePane="bottomLeft" state="frozen"/>
      <selection activeCell="E2" sqref="E2"/>
      <selection pane="bottomLeft" activeCell="E5" sqref="E5"/>
    </sheetView>
  </sheetViews>
  <sheetFormatPr defaultRowHeight="14.5" x14ac:dyDescent="0.35"/>
  <cols>
    <col min="1" max="1" width="8.90625" bestFit="1" customWidth="1"/>
    <col min="2" max="2" width="9.08984375" bestFit="1" customWidth="1"/>
    <col min="3" max="3" width="9.90625" style="38" bestFit="1" customWidth="1"/>
    <col min="5" max="5" width="8.54296875" bestFit="1" customWidth="1"/>
    <col min="6" max="6" width="7.81640625" bestFit="1" customWidth="1"/>
    <col min="7" max="7" width="10" bestFit="1" customWidth="1"/>
    <col min="8" max="8" width="8.81640625" bestFit="1" customWidth="1"/>
  </cols>
  <sheetData>
    <row r="1" spans="1:8" x14ac:dyDescent="0.35">
      <c r="A1" s="35" t="s">
        <v>166</v>
      </c>
      <c r="B1" s="35" t="s">
        <v>167</v>
      </c>
      <c r="C1" s="39" t="s">
        <v>168</v>
      </c>
      <c r="D1" s="35" t="s">
        <v>169</v>
      </c>
      <c r="E1" s="35" t="s">
        <v>159</v>
      </c>
      <c r="F1" s="35" t="s">
        <v>114</v>
      </c>
      <c r="G1" s="35" t="s">
        <v>170</v>
      </c>
      <c r="H1" s="35" t="s">
        <v>115</v>
      </c>
    </row>
    <row r="2" spans="1:8" x14ac:dyDescent="0.35">
      <c r="A2" t="s">
        <v>153</v>
      </c>
      <c r="B2" t="s">
        <v>160</v>
      </c>
      <c r="C2" s="38">
        <v>43161</v>
      </c>
      <c r="D2" t="s">
        <v>171</v>
      </c>
      <c r="E2" t="s">
        <v>161</v>
      </c>
      <c r="F2">
        <v>361</v>
      </c>
      <c r="G2">
        <v>1.62</v>
      </c>
      <c r="H2">
        <f t="shared" ref="H2:H65" si="0">F2*G2</f>
        <v>584.82000000000005</v>
      </c>
    </row>
    <row r="3" spans="1:8" x14ac:dyDescent="0.35">
      <c r="A3" t="s">
        <v>151</v>
      </c>
      <c r="B3" t="s">
        <v>160</v>
      </c>
      <c r="C3" s="38">
        <v>43163</v>
      </c>
      <c r="D3" t="s">
        <v>171</v>
      </c>
      <c r="E3" t="s">
        <v>198</v>
      </c>
      <c r="F3">
        <v>285</v>
      </c>
      <c r="G3">
        <v>1.62</v>
      </c>
      <c r="H3">
        <f t="shared" si="0"/>
        <v>461.70000000000005</v>
      </c>
    </row>
    <row r="4" spans="1:8" x14ac:dyDescent="0.35">
      <c r="A4" t="s">
        <v>153</v>
      </c>
      <c r="B4" t="s">
        <v>162</v>
      </c>
      <c r="C4" s="38">
        <v>43165</v>
      </c>
      <c r="D4" t="s">
        <v>171</v>
      </c>
      <c r="E4" t="s">
        <v>161</v>
      </c>
      <c r="F4">
        <v>159</v>
      </c>
      <c r="G4">
        <v>1.23</v>
      </c>
      <c r="H4">
        <f t="shared" si="0"/>
        <v>195.57</v>
      </c>
    </row>
    <row r="5" spans="1:8" x14ac:dyDescent="0.35">
      <c r="A5" t="s">
        <v>153</v>
      </c>
      <c r="B5" t="s">
        <v>162</v>
      </c>
      <c r="C5" s="38">
        <v>43167</v>
      </c>
      <c r="D5" t="s">
        <v>171</v>
      </c>
      <c r="E5" t="s">
        <v>161</v>
      </c>
      <c r="F5">
        <v>181</v>
      </c>
      <c r="G5">
        <v>1.23</v>
      </c>
      <c r="H5">
        <f t="shared" si="0"/>
        <v>222.63</v>
      </c>
    </row>
    <row r="6" spans="1:8" x14ac:dyDescent="0.35">
      <c r="A6" t="s">
        <v>153</v>
      </c>
      <c r="B6" t="s">
        <v>163</v>
      </c>
      <c r="C6" s="38">
        <v>43169</v>
      </c>
      <c r="D6" t="s">
        <v>172</v>
      </c>
      <c r="E6" t="s">
        <v>161</v>
      </c>
      <c r="F6">
        <v>404</v>
      </c>
      <c r="G6">
        <v>7.34</v>
      </c>
      <c r="H6">
        <f t="shared" si="0"/>
        <v>2965.36</v>
      </c>
    </row>
    <row r="7" spans="1:8" x14ac:dyDescent="0.35">
      <c r="A7" t="s">
        <v>153</v>
      </c>
      <c r="B7" t="s">
        <v>173</v>
      </c>
      <c r="C7" s="38">
        <v>43173</v>
      </c>
      <c r="D7" t="s">
        <v>171</v>
      </c>
      <c r="E7" t="s">
        <v>161</v>
      </c>
      <c r="F7">
        <v>1151</v>
      </c>
      <c r="G7">
        <v>5.56</v>
      </c>
      <c r="H7">
        <f t="shared" si="0"/>
        <v>6399.5599999999995</v>
      </c>
    </row>
    <row r="8" spans="1:8" x14ac:dyDescent="0.35">
      <c r="A8" t="s">
        <v>153</v>
      </c>
      <c r="B8" t="s">
        <v>173</v>
      </c>
      <c r="C8" s="38">
        <v>43175</v>
      </c>
      <c r="D8" t="s">
        <v>172</v>
      </c>
      <c r="E8" t="s">
        <v>161</v>
      </c>
      <c r="F8">
        <v>1126</v>
      </c>
      <c r="G8">
        <v>5.56</v>
      </c>
      <c r="H8">
        <f t="shared" si="0"/>
        <v>6260.5599999999995</v>
      </c>
    </row>
    <row r="9" spans="1:8" x14ac:dyDescent="0.35">
      <c r="A9" t="s">
        <v>153</v>
      </c>
      <c r="B9" t="s">
        <v>173</v>
      </c>
      <c r="C9" s="38">
        <v>43177</v>
      </c>
      <c r="D9" t="s">
        <v>171</v>
      </c>
      <c r="E9" t="s">
        <v>161</v>
      </c>
      <c r="F9">
        <v>1099</v>
      </c>
      <c r="G9">
        <v>5.56</v>
      </c>
      <c r="H9">
        <f t="shared" si="0"/>
        <v>6110.44</v>
      </c>
    </row>
    <row r="10" spans="1:8" x14ac:dyDescent="0.35">
      <c r="A10" t="s">
        <v>153</v>
      </c>
      <c r="B10" t="s">
        <v>173</v>
      </c>
      <c r="C10" s="38">
        <v>43179</v>
      </c>
      <c r="D10" t="s">
        <v>171</v>
      </c>
      <c r="E10" t="s">
        <v>161</v>
      </c>
      <c r="F10">
        <v>921</v>
      </c>
      <c r="G10">
        <v>5.56</v>
      </c>
      <c r="H10">
        <f t="shared" si="0"/>
        <v>5120.7599999999993</v>
      </c>
    </row>
    <row r="11" spans="1:8" x14ac:dyDescent="0.35">
      <c r="A11" t="s">
        <v>148</v>
      </c>
      <c r="B11" t="s">
        <v>160</v>
      </c>
      <c r="C11" s="38">
        <v>43181</v>
      </c>
      <c r="D11" t="s">
        <v>172</v>
      </c>
      <c r="E11" t="s">
        <v>161</v>
      </c>
      <c r="F11">
        <v>331.1</v>
      </c>
      <c r="G11">
        <v>1.62</v>
      </c>
      <c r="H11">
        <f t="shared" si="0"/>
        <v>536.38200000000006</v>
      </c>
    </row>
    <row r="12" spans="1:8" x14ac:dyDescent="0.35">
      <c r="A12" t="s">
        <v>148</v>
      </c>
      <c r="B12" t="s">
        <v>160</v>
      </c>
      <c r="C12" s="38">
        <v>43183</v>
      </c>
      <c r="D12" t="s">
        <v>172</v>
      </c>
      <c r="E12" t="s">
        <v>161</v>
      </c>
      <c r="F12">
        <v>343.20000000000005</v>
      </c>
      <c r="G12">
        <v>1.62</v>
      </c>
      <c r="H12">
        <f t="shared" si="0"/>
        <v>555.98400000000015</v>
      </c>
    </row>
    <row r="13" spans="1:8" x14ac:dyDescent="0.35">
      <c r="A13" t="s">
        <v>148</v>
      </c>
      <c r="B13" t="s">
        <v>163</v>
      </c>
      <c r="C13" s="38">
        <v>43185</v>
      </c>
      <c r="D13" t="s">
        <v>171</v>
      </c>
      <c r="E13" t="s">
        <v>161</v>
      </c>
      <c r="F13">
        <v>570</v>
      </c>
      <c r="G13">
        <v>7.34</v>
      </c>
      <c r="H13">
        <f t="shared" si="0"/>
        <v>4183.8</v>
      </c>
    </row>
    <row r="14" spans="1:8" x14ac:dyDescent="0.35">
      <c r="A14" t="s">
        <v>148</v>
      </c>
      <c r="B14" t="s">
        <v>164</v>
      </c>
      <c r="C14" s="38">
        <v>43187</v>
      </c>
      <c r="D14" t="s">
        <v>171</v>
      </c>
      <c r="E14" t="s">
        <v>161</v>
      </c>
      <c r="F14">
        <v>1296.9000000000001</v>
      </c>
      <c r="G14">
        <v>0.48</v>
      </c>
      <c r="H14">
        <f t="shared" si="0"/>
        <v>622.51200000000006</v>
      </c>
    </row>
    <row r="15" spans="1:8" x14ac:dyDescent="0.35">
      <c r="A15" t="s">
        <v>148</v>
      </c>
      <c r="B15" t="s">
        <v>164</v>
      </c>
      <c r="C15" s="38">
        <v>43189</v>
      </c>
      <c r="D15" t="s">
        <v>171</v>
      </c>
      <c r="E15" t="s">
        <v>161</v>
      </c>
      <c r="F15">
        <v>1398.6000000000001</v>
      </c>
      <c r="G15">
        <v>0.48</v>
      </c>
      <c r="H15">
        <f t="shared" si="0"/>
        <v>671.32800000000009</v>
      </c>
    </row>
    <row r="16" spans="1:8" x14ac:dyDescent="0.35">
      <c r="A16" t="s">
        <v>148</v>
      </c>
      <c r="B16" t="s">
        <v>164</v>
      </c>
      <c r="C16" s="38">
        <v>43191</v>
      </c>
      <c r="D16" t="s">
        <v>172</v>
      </c>
      <c r="E16" t="s">
        <v>161</v>
      </c>
      <c r="F16">
        <v>1340.1000000000001</v>
      </c>
      <c r="G16">
        <v>0.48</v>
      </c>
      <c r="H16">
        <f t="shared" si="0"/>
        <v>643.24800000000005</v>
      </c>
    </row>
    <row r="17" spans="1:8" x14ac:dyDescent="0.35">
      <c r="A17" t="s">
        <v>148</v>
      </c>
      <c r="B17" t="s">
        <v>173</v>
      </c>
      <c r="C17" s="38">
        <v>43193</v>
      </c>
      <c r="D17" t="s">
        <v>171</v>
      </c>
      <c r="E17" t="s">
        <v>161</v>
      </c>
      <c r="F17">
        <v>1351.2</v>
      </c>
      <c r="G17">
        <v>5.56</v>
      </c>
      <c r="H17">
        <f t="shared" si="0"/>
        <v>7512.6719999999996</v>
      </c>
    </row>
    <row r="18" spans="1:8" x14ac:dyDescent="0.35">
      <c r="A18" t="s">
        <v>148</v>
      </c>
      <c r="B18" t="s">
        <v>173</v>
      </c>
      <c r="C18" s="38">
        <v>43195</v>
      </c>
      <c r="D18" t="s">
        <v>171</v>
      </c>
      <c r="E18" t="s">
        <v>161</v>
      </c>
      <c r="F18">
        <v>1269.5999999999999</v>
      </c>
      <c r="G18">
        <v>5.56</v>
      </c>
      <c r="H18">
        <f t="shared" si="0"/>
        <v>7058.9759999999987</v>
      </c>
    </row>
    <row r="19" spans="1:8" x14ac:dyDescent="0.35">
      <c r="A19" t="s">
        <v>151</v>
      </c>
      <c r="B19" t="s">
        <v>160</v>
      </c>
      <c r="C19" s="38">
        <v>43197</v>
      </c>
      <c r="D19" t="s">
        <v>171</v>
      </c>
      <c r="E19" t="s">
        <v>161</v>
      </c>
      <c r="F19">
        <v>243.75</v>
      </c>
      <c r="G19">
        <v>1.62</v>
      </c>
      <c r="H19">
        <f t="shared" si="0"/>
        <v>394.875</v>
      </c>
    </row>
    <row r="20" spans="1:8" x14ac:dyDescent="0.35">
      <c r="A20" t="s">
        <v>151</v>
      </c>
      <c r="B20" t="s">
        <v>160</v>
      </c>
      <c r="C20" s="38">
        <v>43199</v>
      </c>
      <c r="D20" t="s">
        <v>171</v>
      </c>
      <c r="E20" t="s">
        <v>161</v>
      </c>
      <c r="F20">
        <v>215.25</v>
      </c>
      <c r="G20">
        <v>1.62</v>
      </c>
      <c r="H20">
        <f t="shared" si="0"/>
        <v>348.70500000000004</v>
      </c>
    </row>
    <row r="21" spans="1:8" x14ac:dyDescent="0.35">
      <c r="A21" t="s">
        <v>151</v>
      </c>
      <c r="B21" t="s">
        <v>162</v>
      </c>
      <c r="C21" s="38">
        <v>43201</v>
      </c>
      <c r="D21" t="s">
        <v>172</v>
      </c>
      <c r="E21" t="s">
        <v>161</v>
      </c>
      <c r="F21">
        <v>152.25</v>
      </c>
      <c r="G21">
        <v>1.23</v>
      </c>
      <c r="H21">
        <f t="shared" si="0"/>
        <v>187.26749999999998</v>
      </c>
    </row>
    <row r="22" spans="1:8" x14ac:dyDescent="0.35">
      <c r="A22" t="s">
        <v>151</v>
      </c>
      <c r="B22" t="s">
        <v>163</v>
      </c>
      <c r="C22" s="38">
        <v>43203</v>
      </c>
      <c r="D22" t="s">
        <v>171</v>
      </c>
      <c r="E22" t="s">
        <v>161</v>
      </c>
      <c r="F22">
        <v>251.25</v>
      </c>
      <c r="G22">
        <v>7.34</v>
      </c>
      <c r="H22">
        <f t="shared" si="0"/>
        <v>1844.175</v>
      </c>
    </row>
    <row r="23" spans="1:8" x14ac:dyDescent="0.35">
      <c r="A23" t="s">
        <v>153</v>
      </c>
      <c r="B23" t="s">
        <v>164</v>
      </c>
      <c r="C23" s="38">
        <v>43171</v>
      </c>
      <c r="D23" t="s">
        <v>171</v>
      </c>
      <c r="E23" t="s">
        <v>161</v>
      </c>
      <c r="F23">
        <v>1384</v>
      </c>
      <c r="G23">
        <v>0.48</v>
      </c>
      <c r="H23">
        <f t="shared" si="0"/>
        <v>664.31999999999994</v>
      </c>
    </row>
    <row r="24" spans="1:8" x14ac:dyDescent="0.35">
      <c r="A24" t="s">
        <v>151</v>
      </c>
      <c r="B24" t="s">
        <v>164</v>
      </c>
      <c r="C24" s="38">
        <v>43205</v>
      </c>
      <c r="D24" t="s">
        <v>171</v>
      </c>
      <c r="E24" t="s">
        <v>161</v>
      </c>
      <c r="F24">
        <v>1053.75</v>
      </c>
      <c r="G24">
        <v>0.48</v>
      </c>
      <c r="H24">
        <f t="shared" si="0"/>
        <v>505.79999999999995</v>
      </c>
    </row>
    <row r="25" spans="1:8" x14ac:dyDescent="0.35">
      <c r="A25" t="s">
        <v>151</v>
      </c>
      <c r="B25" t="s">
        <v>164</v>
      </c>
      <c r="C25" s="38">
        <v>43207</v>
      </c>
      <c r="D25" t="s">
        <v>171</v>
      </c>
      <c r="E25" t="s">
        <v>161</v>
      </c>
      <c r="F25">
        <v>1170</v>
      </c>
      <c r="G25">
        <v>0.48</v>
      </c>
      <c r="H25">
        <f t="shared" si="0"/>
        <v>561.6</v>
      </c>
    </row>
    <row r="26" spans="1:8" x14ac:dyDescent="0.35">
      <c r="A26" t="s">
        <v>151</v>
      </c>
      <c r="B26" t="s">
        <v>173</v>
      </c>
      <c r="C26" s="38">
        <v>43209</v>
      </c>
      <c r="D26" t="s">
        <v>172</v>
      </c>
      <c r="E26" t="s">
        <v>161</v>
      </c>
      <c r="F26">
        <v>795</v>
      </c>
      <c r="G26">
        <v>5.56</v>
      </c>
      <c r="H26">
        <f t="shared" si="0"/>
        <v>4420.2</v>
      </c>
    </row>
    <row r="27" spans="1:8" x14ac:dyDescent="0.35">
      <c r="A27" t="s">
        <v>151</v>
      </c>
      <c r="B27" t="s">
        <v>173</v>
      </c>
      <c r="C27" s="38">
        <v>43211</v>
      </c>
      <c r="D27" t="s">
        <v>171</v>
      </c>
      <c r="E27" t="s">
        <v>161</v>
      </c>
      <c r="F27">
        <v>730.5</v>
      </c>
      <c r="G27">
        <v>5.56</v>
      </c>
      <c r="H27">
        <f t="shared" si="0"/>
        <v>4061.58</v>
      </c>
    </row>
    <row r="28" spans="1:8" x14ac:dyDescent="0.35">
      <c r="A28" t="s">
        <v>153</v>
      </c>
      <c r="B28" t="s">
        <v>160</v>
      </c>
      <c r="C28" s="38">
        <v>43213</v>
      </c>
      <c r="D28" t="s">
        <v>171</v>
      </c>
      <c r="E28" t="s">
        <v>174</v>
      </c>
      <c r="F28">
        <v>354</v>
      </c>
      <c r="G28">
        <v>1.62</v>
      </c>
      <c r="H28">
        <f t="shared" si="0"/>
        <v>573.48</v>
      </c>
    </row>
    <row r="29" spans="1:8" x14ac:dyDescent="0.35">
      <c r="A29" t="s">
        <v>153</v>
      </c>
      <c r="B29" t="s">
        <v>160</v>
      </c>
      <c r="C29" s="38">
        <v>43215</v>
      </c>
      <c r="D29" t="s">
        <v>171</v>
      </c>
      <c r="E29" t="s">
        <v>174</v>
      </c>
      <c r="F29">
        <v>255</v>
      </c>
      <c r="G29">
        <v>1.62</v>
      </c>
      <c r="H29">
        <f t="shared" si="0"/>
        <v>413.1</v>
      </c>
    </row>
    <row r="30" spans="1:8" x14ac:dyDescent="0.35">
      <c r="A30" t="s">
        <v>153</v>
      </c>
      <c r="B30" t="s">
        <v>160</v>
      </c>
      <c r="C30" s="38">
        <v>43217</v>
      </c>
      <c r="D30" t="s">
        <v>171</v>
      </c>
      <c r="E30" t="s">
        <v>174</v>
      </c>
      <c r="F30">
        <v>276</v>
      </c>
      <c r="G30">
        <v>1.62</v>
      </c>
      <c r="H30">
        <f t="shared" si="0"/>
        <v>447.12</v>
      </c>
    </row>
    <row r="31" spans="1:8" x14ac:dyDescent="0.35">
      <c r="A31" t="s">
        <v>153</v>
      </c>
      <c r="B31" t="s">
        <v>162</v>
      </c>
      <c r="C31" s="38">
        <v>43219</v>
      </c>
      <c r="D31" t="s">
        <v>171</v>
      </c>
      <c r="E31" t="s">
        <v>174</v>
      </c>
      <c r="F31">
        <v>226</v>
      </c>
      <c r="G31">
        <v>1.23</v>
      </c>
      <c r="H31">
        <f t="shared" si="0"/>
        <v>277.98</v>
      </c>
    </row>
    <row r="32" spans="1:8" x14ac:dyDescent="0.35">
      <c r="A32" t="s">
        <v>153</v>
      </c>
      <c r="B32" t="s">
        <v>162</v>
      </c>
      <c r="C32" s="38">
        <v>43221</v>
      </c>
      <c r="D32" t="s">
        <v>171</v>
      </c>
      <c r="E32" t="s">
        <v>174</v>
      </c>
      <c r="F32">
        <v>214</v>
      </c>
      <c r="G32">
        <v>1.23</v>
      </c>
      <c r="H32">
        <f t="shared" si="0"/>
        <v>263.21999999999997</v>
      </c>
    </row>
    <row r="33" spans="1:8" x14ac:dyDescent="0.35">
      <c r="A33" t="s">
        <v>153</v>
      </c>
      <c r="B33" t="s">
        <v>162</v>
      </c>
      <c r="C33" s="38">
        <v>43223</v>
      </c>
      <c r="D33" t="s">
        <v>171</v>
      </c>
      <c r="E33" t="s">
        <v>174</v>
      </c>
      <c r="F33">
        <v>205</v>
      </c>
      <c r="G33">
        <v>1.23</v>
      </c>
      <c r="H33">
        <f t="shared" si="0"/>
        <v>252.15</v>
      </c>
    </row>
    <row r="34" spans="1:8" x14ac:dyDescent="0.35">
      <c r="A34" t="s">
        <v>153</v>
      </c>
      <c r="B34" t="s">
        <v>162</v>
      </c>
      <c r="C34" s="38">
        <v>43225</v>
      </c>
      <c r="D34" t="s">
        <v>172</v>
      </c>
      <c r="E34" t="s">
        <v>174</v>
      </c>
      <c r="F34">
        <v>176</v>
      </c>
      <c r="G34">
        <v>1.23</v>
      </c>
      <c r="H34">
        <f t="shared" si="0"/>
        <v>216.48</v>
      </c>
    </row>
    <row r="35" spans="1:8" x14ac:dyDescent="0.35">
      <c r="A35" t="s">
        <v>153</v>
      </c>
      <c r="B35" t="s">
        <v>162</v>
      </c>
      <c r="C35" s="38">
        <v>43227</v>
      </c>
      <c r="D35" t="s">
        <v>171</v>
      </c>
      <c r="E35" t="s">
        <v>174</v>
      </c>
      <c r="F35">
        <v>207</v>
      </c>
      <c r="G35">
        <v>1.23</v>
      </c>
      <c r="H35">
        <f t="shared" si="0"/>
        <v>254.60999999999999</v>
      </c>
    </row>
    <row r="36" spans="1:8" x14ac:dyDescent="0.35">
      <c r="A36" t="s">
        <v>153</v>
      </c>
      <c r="B36" t="s">
        <v>163</v>
      </c>
      <c r="C36" s="38">
        <v>43229</v>
      </c>
      <c r="D36" t="s">
        <v>172</v>
      </c>
      <c r="E36" t="s">
        <v>174</v>
      </c>
      <c r="F36">
        <v>326</v>
      </c>
      <c r="G36">
        <v>7.34</v>
      </c>
      <c r="H36">
        <f t="shared" si="0"/>
        <v>2392.84</v>
      </c>
    </row>
    <row r="37" spans="1:8" x14ac:dyDescent="0.35">
      <c r="A37" t="s">
        <v>153</v>
      </c>
      <c r="B37" t="s">
        <v>164</v>
      </c>
      <c r="C37" s="38">
        <v>43231</v>
      </c>
      <c r="D37" t="s">
        <v>171</v>
      </c>
      <c r="E37" t="s">
        <v>174</v>
      </c>
      <c r="F37">
        <v>1569</v>
      </c>
      <c r="G37">
        <v>0.48</v>
      </c>
      <c r="H37">
        <f t="shared" si="0"/>
        <v>753.12</v>
      </c>
    </row>
    <row r="38" spans="1:8" x14ac:dyDescent="0.35">
      <c r="A38" t="s">
        <v>153</v>
      </c>
      <c r="B38" t="s">
        <v>164</v>
      </c>
      <c r="C38" s="38">
        <v>43233</v>
      </c>
      <c r="D38" t="s">
        <v>171</v>
      </c>
      <c r="E38" t="s">
        <v>174</v>
      </c>
      <c r="F38">
        <v>1380</v>
      </c>
      <c r="G38">
        <v>0.48</v>
      </c>
      <c r="H38">
        <f t="shared" si="0"/>
        <v>662.4</v>
      </c>
    </row>
    <row r="39" spans="1:8" x14ac:dyDescent="0.35">
      <c r="A39" t="s">
        <v>153</v>
      </c>
      <c r="B39" t="s">
        <v>164</v>
      </c>
      <c r="C39" s="38">
        <v>43235</v>
      </c>
      <c r="D39" t="s">
        <v>171</v>
      </c>
      <c r="E39" t="s">
        <v>174</v>
      </c>
      <c r="F39">
        <v>1449</v>
      </c>
      <c r="G39">
        <v>0.48</v>
      </c>
      <c r="H39">
        <f t="shared" si="0"/>
        <v>695.52</v>
      </c>
    </row>
    <row r="40" spans="1:8" x14ac:dyDescent="0.35">
      <c r="A40" t="s">
        <v>153</v>
      </c>
      <c r="B40" t="s">
        <v>164</v>
      </c>
      <c r="C40" s="38">
        <v>43237</v>
      </c>
      <c r="D40" t="s">
        <v>171</v>
      </c>
      <c r="E40" t="s">
        <v>174</v>
      </c>
      <c r="F40">
        <v>1300</v>
      </c>
      <c r="G40">
        <v>0.48</v>
      </c>
      <c r="H40">
        <f t="shared" si="0"/>
        <v>624</v>
      </c>
    </row>
    <row r="41" spans="1:8" x14ac:dyDescent="0.35">
      <c r="A41" t="s">
        <v>153</v>
      </c>
      <c r="B41" t="s">
        <v>173</v>
      </c>
      <c r="C41" s="38">
        <v>43239</v>
      </c>
      <c r="D41" t="s">
        <v>171</v>
      </c>
      <c r="E41" t="s">
        <v>174</v>
      </c>
      <c r="F41">
        <v>1082</v>
      </c>
      <c r="G41">
        <v>5.56</v>
      </c>
      <c r="H41">
        <f t="shared" si="0"/>
        <v>6015.9199999999992</v>
      </c>
    </row>
    <row r="42" spans="1:8" x14ac:dyDescent="0.35">
      <c r="A42" t="s">
        <v>153</v>
      </c>
      <c r="B42" t="s">
        <v>173</v>
      </c>
      <c r="C42" s="38">
        <v>43241</v>
      </c>
      <c r="D42" t="s">
        <v>172</v>
      </c>
      <c r="E42" t="s">
        <v>174</v>
      </c>
      <c r="F42">
        <v>1051</v>
      </c>
      <c r="G42">
        <v>5.56</v>
      </c>
      <c r="H42">
        <f t="shared" si="0"/>
        <v>5843.5599999999995</v>
      </c>
    </row>
    <row r="43" spans="1:8" x14ac:dyDescent="0.35">
      <c r="A43" t="s">
        <v>153</v>
      </c>
      <c r="B43" t="s">
        <v>173</v>
      </c>
      <c r="C43" s="38">
        <v>43243</v>
      </c>
      <c r="D43" t="s">
        <v>171</v>
      </c>
      <c r="E43" t="s">
        <v>174</v>
      </c>
      <c r="F43">
        <v>1078</v>
      </c>
      <c r="G43">
        <v>5.56</v>
      </c>
      <c r="H43">
        <f t="shared" si="0"/>
        <v>5993.6799999999994</v>
      </c>
    </row>
    <row r="44" spans="1:8" x14ac:dyDescent="0.35">
      <c r="A44" t="s">
        <v>153</v>
      </c>
      <c r="B44" t="s">
        <v>173</v>
      </c>
      <c r="C44" s="38">
        <v>43245</v>
      </c>
      <c r="D44" t="s">
        <v>171</v>
      </c>
      <c r="E44" t="s">
        <v>174</v>
      </c>
      <c r="F44">
        <v>1119</v>
      </c>
      <c r="G44">
        <v>5.56</v>
      </c>
      <c r="H44">
        <f t="shared" si="0"/>
        <v>6221.6399999999994</v>
      </c>
    </row>
    <row r="45" spans="1:8" x14ac:dyDescent="0.35">
      <c r="A45" t="s">
        <v>148</v>
      </c>
      <c r="B45" t="s">
        <v>160</v>
      </c>
      <c r="C45" s="38">
        <v>43247</v>
      </c>
      <c r="D45" t="s">
        <v>172</v>
      </c>
      <c r="E45" t="s">
        <v>174</v>
      </c>
      <c r="F45">
        <v>333.3</v>
      </c>
      <c r="G45">
        <v>1.62</v>
      </c>
      <c r="H45">
        <f t="shared" si="0"/>
        <v>539.94600000000003</v>
      </c>
    </row>
    <row r="46" spans="1:8" x14ac:dyDescent="0.35">
      <c r="A46" t="s">
        <v>148</v>
      </c>
      <c r="B46" t="s">
        <v>160</v>
      </c>
      <c r="C46" s="38">
        <v>43249</v>
      </c>
      <c r="D46" t="s">
        <v>172</v>
      </c>
      <c r="E46" t="s">
        <v>174</v>
      </c>
      <c r="F46">
        <v>297</v>
      </c>
      <c r="G46">
        <v>1.62</v>
      </c>
      <c r="H46">
        <f t="shared" si="0"/>
        <v>481.14000000000004</v>
      </c>
    </row>
    <row r="47" spans="1:8" x14ac:dyDescent="0.35">
      <c r="A47" t="s">
        <v>148</v>
      </c>
      <c r="B47" t="s">
        <v>160</v>
      </c>
      <c r="C47" s="38">
        <v>43251</v>
      </c>
      <c r="D47" t="s">
        <v>171</v>
      </c>
      <c r="E47" t="s">
        <v>174</v>
      </c>
      <c r="F47">
        <v>411.40000000000003</v>
      </c>
      <c r="G47">
        <v>1.62</v>
      </c>
      <c r="H47">
        <f t="shared" si="0"/>
        <v>666.46800000000007</v>
      </c>
    </row>
    <row r="48" spans="1:8" x14ac:dyDescent="0.35">
      <c r="A48" t="s">
        <v>148</v>
      </c>
      <c r="B48" t="s">
        <v>160</v>
      </c>
      <c r="C48" s="38">
        <v>43253</v>
      </c>
      <c r="D48" t="s">
        <v>171</v>
      </c>
      <c r="E48" t="s">
        <v>174</v>
      </c>
      <c r="F48">
        <v>346.5</v>
      </c>
      <c r="G48">
        <v>1.62</v>
      </c>
      <c r="H48">
        <f t="shared" si="0"/>
        <v>561.33000000000004</v>
      </c>
    </row>
    <row r="49" spans="1:8" x14ac:dyDescent="0.35">
      <c r="A49" t="s">
        <v>148</v>
      </c>
      <c r="B49" t="s">
        <v>164</v>
      </c>
      <c r="C49" s="38">
        <v>43255</v>
      </c>
      <c r="D49" t="s">
        <v>171</v>
      </c>
      <c r="E49" t="s">
        <v>174</v>
      </c>
      <c r="F49">
        <v>1324.8</v>
      </c>
      <c r="G49">
        <v>0.48</v>
      </c>
      <c r="H49">
        <f t="shared" si="0"/>
        <v>635.904</v>
      </c>
    </row>
    <row r="50" spans="1:8" x14ac:dyDescent="0.35">
      <c r="A50" t="s">
        <v>148</v>
      </c>
      <c r="B50" t="s">
        <v>164</v>
      </c>
      <c r="C50" s="38">
        <v>43257</v>
      </c>
      <c r="D50" t="s">
        <v>175</v>
      </c>
      <c r="E50" t="s">
        <v>174</v>
      </c>
      <c r="F50">
        <v>1279.8</v>
      </c>
      <c r="G50">
        <v>0.48</v>
      </c>
      <c r="H50">
        <f t="shared" si="0"/>
        <v>614.30399999999997</v>
      </c>
    </row>
    <row r="51" spans="1:8" x14ac:dyDescent="0.35">
      <c r="A51" t="s">
        <v>148</v>
      </c>
      <c r="B51" t="s">
        <v>164</v>
      </c>
      <c r="C51" s="38">
        <v>43259</v>
      </c>
      <c r="D51" t="s">
        <v>172</v>
      </c>
      <c r="E51" t="s">
        <v>174</v>
      </c>
      <c r="F51">
        <v>1255.5</v>
      </c>
      <c r="G51">
        <v>0.48</v>
      </c>
      <c r="H51">
        <f t="shared" si="0"/>
        <v>602.64</v>
      </c>
    </row>
    <row r="52" spans="1:8" x14ac:dyDescent="0.35">
      <c r="A52" t="s">
        <v>148</v>
      </c>
      <c r="B52" t="s">
        <v>173</v>
      </c>
      <c r="C52" s="38">
        <v>43261</v>
      </c>
      <c r="D52" t="s">
        <v>172</v>
      </c>
      <c r="E52" t="s">
        <v>174</v>
      </c>
      <c r="F52">
        <v>1132.8</v>
      </c>
      <c r="G52">
        <v>5.56</v>
      </c>
      <c r="H52">
        <f t="shared" si="0"/>
        <v>6298.3679999999995</v>
      </c>
    </row>
    <row r="53" spans="1:8" x14ac:dyDescent="0.35">
      <c r="A53" t="s">
        <v>148</v>
      </c>
      <c r="B53" t="s">
        <v>173</v>
      </c>
      <c r="C53" s="38">
        <v>43263</v>
      </c>
      <c r="D53" t="s">
        <v>171</v>
      </c>
      <c r="E53" t="s">
        <v>174</v>
      </c>
      <c r="F53">
        <v>1099.2</v>
      </c>
      <c r="G53">
        <v>5.56</v>
      </c>
      <c r="H53">
        <f t="shared" si="0"/>
        <v>6111.5519999999997</v>
      </c>
    </row>
    <row r="54" spans="1:8" x14ac:dyDescent="0.35">
      <c r="A54" t="s">
        <v>148</v>
      </c>
      <c r="B54" t="s">
        <v>173</v>
      </c>
      <c r="C54" s="38">
        <v>43265</v>
      </c>
      <c r="D54" t="s">
        <v>171</v>
      </c>
      <c r="E54" t="s">
        <v>174</v>
      </c>
      <c r="F54">
        <v>1238.3999999999999</v>
      </c>
      <c r="G54">
        <v>5.56</v>
      </c>
      <c r="H54">
        <f t="shared" si="0"/>
        <v>6885.503999999999</v>
      </c>
    </row>
    <row r="55" spans="1:8" x14ac:dyDescent="0.35">
      <c r="A55" t="s">
        <v>151</v>
      </c>
      <c r="B55" t="s">
        <v>160</v>
      </c>
      <c r="C55" s="38">
        <v>43267</v>
      </c>
      <c r="D55" t="s">
        <v>172</v>
      </c>
      <c r="E55" t="s">
        <v>174</v>
      </c>
      <c r="F55">
        <v>192.75</v>
      </c>
      <c r="G55">
        <v>1.62</v>
      </c>
      <c r="H55">
        <f t="shared" si="0"/>
        <v>312.255</v>
      </c>
    </row>
    <row r="56" spans="1:8" x14ac:dyDescent="0.35">
      <c r="A56" t="s">
        <v>151</v>
      </c>
      <c r="B56" t="s">
        <v>160</v>
      </c>
      <c r="C56" s="38">
        <v>43269</v>
      </c>
      <c r="D56" t="s">
        <v>171</v>
      </c>
      <c r="E56" t="s">
        <v>174</v>
      </c>
      <c r="F56">
        <v>154.5</v>
      </c>
      <c r="G56">
        <v>1.62</v>
      </c>
      <c r="H56">
        <f t="shared" si="0"/>
        <v>250.29000000000002</v>
      </c>
    </row>
    <row r="57" spans="1:8" x14ac:dyDescent="0.35">
      <c r="A57" t="s">
        <v>151</v>
      </c>
      <c r="B57" t="s">
        <v>160</v>
      </c>
      <c r="C57" s="38">
        <v>43271</v>
      </c>
      <c r="D57" t="s">
        <v>171</v>
      </c>
      <c r="E57" t="s">
        <v>174</v>
      </c>
      <c r="F57">
        <v>240.75</v>
      </c>
      <c r="G57">
        <v>1.62</v>
      </c>
      <c r="H57">
        <f t="shared" si="0"/>
        <v>390.01500000000004</v>
      </c>
    </row>
    <row r="58" spans="1:8" x14ac:dyDescent="0.35">
      <c r="A58" t="s">
        <v>151</v>
      </c>
      <c r="B58" t="s">
        <v>162</v>
      </c>
      <c r="C58" s="38">
        <v>43273</v>
      </c>
      <c r="D58" t="s">
        <v>172</v>
      </c>
      <c r="E58" t="s">
        <v>174</v>
      </c>
      <c r="F58">
        <v>122.25</v>
      </c>
      <c r="G58">
        <v>1.23</v>
      </c>
      <c r="H58">
        <f t="shared" si="0"/>
        <v>150.36750000000001</v>
      </c>
    </row>
    <row r="59" spans="1:8" x14ac:dyDescent="0.35">
      <c r="A59" t="s">
        <v>151</v>
      </c>
      <c r="B59" t="s">
        <v>162</v>
      </c>
      <c r="C59" s="38">
        <v>43275</v>
      </c>
      <c r="D59" t="s">
        <v>172</v>
      </c>
      <c r="E59" t="s">
        <v>174</v>
      </c>
      <c r="F59">
        <v>120.75</v>
      </c>
      <c r="G59">
        <v>1.23</v>
      </c>
      <c r="H59">
        <f t="shared" si="0"/>
        <v>148.52250000000001</v>
      </c>
    </row>
    <row r="60" spans="1:8" x14ac:dyDescent="0.35">
      <c r="A60" t="s">
        <v>151</v>
      </c>
      <c r="B60" t="s">
        <v>162</v>
      </c>
      <c r="C60" s="38">
        <v>43277</v>
      </c>
      <c r="D60" t="s">
        <v>171</v>
      </c>
      <c r="E60" t="s">
        <v>174</v>
      </c>
      <c r="F60">
        <v>115.5</v>
      </c>
      <c r="G60">
        <v>1.23</v>
      </c>
      <c r="H60">
        <f t="shared" si="0"/>
        <v>142.065</v>
      </c>
    </row>
    <row r="61" spans="1:8" x14ac:dyDescent="0.35">
      <c r="A61" t="s">
        <v>151</v>
      </c>
      <c r="B61" t="s">
        <v>162</v>
      </c>
      <c r="C61" s="38">
        <v>43279</v>
      </c>
      <c r="D61" t="s">
        <v>171</v>
      </c>
      <c r="E61" t="s">
        <v>174</v>
      </c>
      <c r="F61">
        <v>154.5</v>
      </c>
      <c r="G61">
        <v>1.23</v>
      </c>
      <c r="H61">
        <f t="shared" si="0"/>
        <v>190.035</v>
      </c>
    </row>
    <row r="62" spans="1:8" x14ac:dyDescent="0.35">
      <c r="A62" t="s">
        <v>151</v>
      </c>
      <c r="B62" t="s">
        <v>164</v>
      </c>
      <c r="C62" s="38">
        <v>43281</v>
      </c>
      <c r="D62" t="s">
        <v>171</v>
      </c>
      <c r="E62" t="s">
        <v>174</v>
      </c>
      <c r="F62">
        <v>1107</v>
      </c>
      <c r="G62">
        <v>0.48</v>
      </c>
      <c r="H62">
        <f t="shared" si="0"/>
        <v>531.36</v>
      </c>
    </row>
    <row r="63" spans="1:8" x14ac:dyDescent="0.35">
      <c r="A63" t="s">
        <v>151</v>
      </c>
      <c r="B63" t="s">
        <v>164</v>
      </c>
      <c r="C63" s="38">
        <v>43283</v>
      </c>
      <c r="D63" t="s">
        <v>171</v>
      </c>
      <c r="E63" t="s">
        <v>174</v>
      </c>
      <c r="F63">
        <v>985.5</v>
      </c>
      <c r="G63">
        <v>0.48</v>
      </c>
      <c r="H63">
        <f t="shared" si="0"/>
        <v>473.03999999999996</v>
      </c>
    </row>
    <row r="64" spans="1:8" x14ac:dyDescent="0.35">
      <c r="A64" t="s">
        <v>151</v>
      </c>
      <c r="B64" t="s">
        <v>164</v>
      </c>
      <c r="C64" s="38">
        <v>43285</v>
      </c>
      <c r="D64" t="s">
        <v>171</v>
      </c>
      <c r="E64" t="s">
        <v>174</v>
      </c>
      <c r="F64">
        <v>1194.75</v>
      </c>
      <c r="G64">
        <v>0.48</v>
      </c>
      <c r="H64">
        <f t="shared" si="0"/>
        <v>573.48</v>
      </c>
    </row>
    <row r="65" spans="1:8" x14ac:dyDescent="0.35">
      <c r="A65" t="s">
        <v>151</v>
      </c>
      <c r="B65" t="s">
        <v>164</v>
      </c>
      <c r="C65" s="38">
        <v>43287</v>
      </c>
      <c r="D65" t="s">
        <v>172</v>
      </c>
      <c r="E65" t="s">
        <v>174</v>
      </c>
      <c r="F65">
        <v>1182</v>
      </c>
      <c r="G65">
        <v>0.48</v>
      </c>
      <c r="H65">
        <f t="shared" si="0"/>
        <v>567.36</v>
      </c>
    </row>
    <row r="66" spans="1:8" x14ac:dyDescent="0.35">
      <c r="A66" t="s">
        <v>151</v>
      </c>
      <c r="B66" t="s">
        <v>164</v>
      </c>
      <c r="C66" s="38">
        <v>43289</v>
      </c>
      <c r="D66" t="s">
        <v>171</v>
      </c>
      <c r="E66" t="s">
        <v>174</v>
      </c>
      <c r="F66">
        <v>1080.75</v>
      </c>
      <c r="G66">
        <v>0.48</v>
      </c>
      <c r="H66">
        <f t="shared" ref="H66:H129" si="1">F66*G66</f>
        <v>518.76</v>
      </c>
    </row>
    <row r="67" spans="1:8" x14ac:dyDescent="0.35">
      <c r="A67" t="s">
        <v>151</v>
      </c>
      <c r="B67" t="s">
        <v>173</v>
      </c>
      <c r="C67" s="38">
        <v>43291</v>
      </c>
      <c r="D67" t="s">
        <v>171</v>
      </c>
      <c r="E67" t="s">
        <v>174</v>
      </c>
      <c r="F67">
        <v>677.25</v>
      </c>
      <c r="G67">
        <v>5.56</v>
      </c>
      <c r="H67">
        <f t="shared" si="1"/>
        <v>3765.5099999999998</v>
      </c>
    </row>
    <row r="68" spans="1:8" x14ac:dyDescent="0.35">
      <c r="A68" t="s">
        <v>151</v>
      </c>
      <c r="B68" t="s">
        <v>173</v>
      </c>
      <c r="C68" s="38">
        <v>43293</v>
      </c>
      <c r="D68" t="s">
        <v>171</v>
      </c>
      <c r="E68" t="s">
        <v>174</v>
      </c>
      <c r="F68">
        <v>789.75</v>
      </c>
      <c r="G68">
        <v>5.56</v>
      </c>
      <c r="H68">
        <f t="shared" si="1"/>
        <v>4391.0099999999993</v>
      </c>
    </row>
    <row r="69" spans="1:8" x14ac:dyDescent="0.35">
      <c r="A69" t="s">
        <v>153</v>
      </c>
      <c r="B69" t="s">
        <v>160</v>
      </c>
      <c r="C69" s="38">
        <v>43295</v>
      </c>
      <c r="D69" t="s">
        <v>171</v>
      </c>
      <c r="E69" t="s">
        <v>176</v>
      </c>
      <c r="F69">
        <v>335</v>
      </c>
      <c r="G69">
        <v>1.62</v>
      </c>
      <c r="H69">
        <f t="shared" si="1"/>
        <v>542.70000000000005</v>
      </c>
    </row>
    <row r="70" spans="1:8" x14ac:dyDescent="0.35">
      <c r="A70" t="s">
        <v>153</v>
      </c>
      <c r="B70" t="s">
        <v>164</v>
      </c>
      <c r="C70" s="38">
        <v>43297</v>
      </c>
      <c r="D70" t="s">
        <v>171</v>
      </c>
      <c r="E70" t="s">
        <v>176</v>
      </c>
      <c r="F70">
        <v>1302</v>
      </c>
      <c r="G70">
        <v>0.48</v>
      </c>
      <c r="H70">
        <f t="shared" si="1"/>
        <v>624.95999999999992</v>
      </c>
    </row>
    <row r="71" spans="1:8" x14ac:dyDescent="0.35">
      <c r="A71" t="s">
        <v>153</v>
      </c>
      <c r="B71" t="s">
        <v>164</v>
      </c>
      <c r="C71" s="38">
        <v>43299</v>
      </c>
      <c r="D71" t="s">
        <v>171</v>
      </c>
      <c r="E71" t="s">
        <v>176</v>
      </c>
      <c r="F71">
        <v>1307</v>
      </c>
      <c r="G71">
        <v>0.48</v>
      </c>
      <c r="H71">
        <f t="shared" si="1"/>
        <v>627.36</v>
      </c>
    </row>
    <row r="72" spans="1:8" x14ac:dyDescent="0.35">
      <c r="A72" t="s">
        <v>148</v>
      </c>
      <c r="B72" t="s">
        <v>160</v>
      </c>
      <c r="C72" s="38">
        <v>43301</v>
      </c>
      <c r="D72" t="s">
        <v>172</v>
      </c>
      <c r="E72" t="s">
        <v>176</v>
      </c>
      <c r="F72">
        <v>411.40000000000003</v>
      </c>
      <c r="G72">
        <v>1.62</v>
      </c>
      <c r="H72">
        <f t="shared" si="1"/>
        <v>666.46800000000007</v>
      </c>
    </row>
    <row r="73" spans="1:8" x14ac:dyDescent="0.35">
      <c r="A73" t="s">
        <v>148</v>
      </c>
      <c r="B73" t="s">
        <v>163</v>
      </c>
      <c r="C73" s="38">
        <v>43303</v>
      </c>
      <c r="D73" t="s">
        <v>172</v>
      </c>
      <c r="E73" t="s">
        <v>176</v>
      </c>
      <c r="F73">
        <v>438</v>
      </c>
      <c r="G73">
        <v>7.34</v>
      </c>
      <c r="H73">
        <f t="shared" si="1"/>
        <v>3214.92</v>
      </c>
    </row>
    <row r="74" spans="1:8" x14ac:dyDescent="0.35">
      <c r="A74" t="s">
        <v>148</v>
      </c>
      <c r="B74" t="s">
        <v>163</v>
      </c>
      <c r="C74" s="38">
        <v>43305</v>
      </c>
      <c r="D74" t="s">
        <v>172</v>
      </c>
      <c r="E74" t="s">
        <v>176</v>
      </c>
      <c r="F74">
        <v>394.8</v>
      </c>
      <c r="G74">
        <v>7.34</v>
      </c>
      <c r="H74">
        <f t="shared" si="1"/>
        <v>2897.8319999999999</v>
      </c>
    </row>
    <row r="75" spans="1:8" x14ac:dyDescent="0.35">
      <c r="A75" t="s">
        <v>148</v>
      </c>
      <c r="B75" t="s">
        <v>173</v>
      </c>
      <c r="C75" s="38">
        <v>43307</v>
      </c>
      <c r="D75" t="s">
        <v>172</v>
      </c>
      <c r="E75" t="s">
        <v>176</v>
      </c>
      <c r="F75">
        <v>1405.2</v>
      </c>
      <c r="G75">
        <v>5.56</v>
      </c>
      <c r="H75">
        <f t="shared" si="1"/>
        <v>7812.9119999999994</v>
      </c>
    </row>
    <row r="76" spans="1:8" x14ac:dyDescent="0.35">
      <c r="A76" t="s">
        <v>151</v>
      </c>
      <c r="B76" t="s">
        <v>162</v>
      </c>
      <c r="C76" s="38">
        <v>43309</v>
      </c>
      <c r="D76" t="s">
        <v>171</v>
      </c>
      <c r="E76" t="s">
        <v>176</v>
      </c>
      <c r="F76">
        <v>168.75</v>
      </c>
      <c r="G76">
        <v>1.23</v>
      </c>
      <c r="H76">
        <f t="shared" si="1"/>
        <v>207.5625</v>
      </c>
    </row>
    <row r="77" spans="1:8" x14ac:dyDescent="0.35">
      <c r="A77" t="s">
        <v>151</v>
      </c>
      <c r="B77" t="s">
        <v>164</v>
      </c>
      <c r="C77" s="38">
        <v>43311</v>
      </c>
      <c r="D77" t="s">
        <v>171</v>
      </c>
      <c r="E77" t="s">
        <v>176</v>
      </c>
      <c r="F77">
        <v>987</v>
      </c>
      <c r="G77">
        <v>0.48</v>
      </c>
      <c r="H77">
        <f t="shared" si="1"/>
        <v>473.76</v>
      </c>
    </row>
    <row r="78" spans="1:8" x14ac:dyDescent="0.35">
      <c r="A78" t="s">
        <v>151</v>
      </c>
      <c r="B78" t="s">
        <v>164</v>
      </c>
      <c r="C78" s="38">
        <v>43313</v>
      </c>
      <c r="D78" t="s">
        <v>171</v>
      </c>
      <c r="E78" t="s">
        <v>176</v>
      </c>
      <c r="F78">
        <v>1196.25</v>
      </c>
      <c r="G78">
        <v>0.48</v>
      </c>
      <c r="H78">
        <f t="shared" si="1"/>
        <v>574.19999999999993</v>
      </c>
    </row>
    <row r="79" spans="1:8" x14ac:dyDescent="0.35">
      <c r="A79" t="s">
        <v>151</v>
      </c>
      <c r="B79" t="s">
        <v>173</v>
      </c>
      <c r="C79" s="38">
        <v>43315</v>
      </c>
      <c r="D79" t="s">
        <v>171</v>
      </c>
      <c r="E79" t="s">
        <v>176</v>
      </c>
      <c r="F79">
        <v>827.25</v>
      </c>
      <c r="G79">
        <v>5.56</v>
      </c>
      <c r="H79">
        <f t="shared" si="1"/>
        <v>4599.5099999999993</v>
      </c>
    </row>
    <row r="80" spans="1:8" x14ac:dyDescent="0.35">
      <c r="A80" t="s">
        <v>151</v>
      </c>
      <c r="B80" t="s">
        <v>173</v>
      </c>
      <c r="C80" s="38">
        <v>43317</v>
      </c>
      <c r="D80" t="s">
        <v>171</v>
      </c>
      <c r="E80" t="s">
        <v>176</v>
      </c>
      <c r="F80">
        <v>872.25</v>
      </c>
      <c r="G80">
        <v>5.56</v>
      </c>
      <c r="H80">
        <f t="shared" si="1"/>
        <v>4849.71</v>
      </c>
    </row>
    <row r="81" spans="1:8" x14ac:dyDescent="0.35">
      <c r="A81" t="s">
        <v>153</v>
      </c>
      <c r="B81" t="s">
        <v>160</v>
      </c>
      <c r="C81" s="38">
        <v>43319</v>
      </c>
      <c r="D81" t="s">
        <v>172</v>
      </c>
      <c r="E81" t="s">
        <v>177</v>
      </c>
      <c r="F81">
        <v>347</v>
      </c>
      <c r="G81">
        <v>1.62</v>
      </c>
      <c r="H81">
        <f t="shared" si="1"/>
        <v>562.14</v>
      </c>
    </row>
    <row r="82" spans="1:8" x14ac:dyDescent="0.35">
      <c r="A82" t="s">
        <v>153</v>
      </c>
      <c r="B82" t="s">
        <v>160</v>
      </c>
      <c r="C82" s="38">
        <v>43321</v>
      </c>
      <c r="D82" t="s">
        <v>171</v>
      </c>
      <c r="E82" t="s">
        <v>177</v>
      </c>
      <c r="F82">
        <v>355</v>
      </c>
      <c r="G82">
        <v>1.62</v>
      </c>
      <c r="H82">
        <f t="shared" si="1"/>
        <v>575.1</v>
      </c>
    </row>
    <row r="83" spans="1:8" x14ac:dyDescent="0.35">
      <c r="A83" t="s">
        <v>153</v>
      </c>
      <c r="B83" t="s">
        <v>160</v>
      </c>
      <c r="C83" s="38">
        <v>43323</v>
      </c>
      <c r="D83" t="s">
        <v>171</v>
      </c>
      <c r="E83" t="s">
        <v>177</v>
      </c>
      <c r="F83">
        <v>296</v>
      </c>
      <c r="G83">
        <v>1.62</v>
      </c>
      <c r="H83">
        <f t="shared" si="1"/>
        <v>479.52000000000004</v>
      </c>
    </row>
    <row r="84" spans="1:8" x14ac:dyDescent="0.35">
      <c r="A84" t="s">
        <v>153</v>
      </c>
      <c r="B84" t="s">
        <v>160</v>
      </c>
      <c r="C84" s="38">
        <v>43325</v>
      </c>
      <c r="D84" t="s">
        <v>172</v>
      </c>
      <c r="E84" t="s">
        <v>177</v>
      </c>
      <c r="F84">
        <v>379</v>
      </c>
      <c r="G84">
        <v>1.62</v>
      </c>
      <c r="H84">
        <f t="shared" si="1"/>
        <v>613.98</v>
      </c>
    </row>
    <row r="85" spans="1:8" x14ac:dyDescent="0.35">
      <c r="A85" t="s">
        <v>153</v>
      </c>
      <c r="B85" t="s">
        <v>160</v>
      </c>
      <c r="C85" s="38">
        <v>43327</v>
      </c>
      <c r="D85" t="s">
        <v>171</v>
      </c>
      <c r="E85" t="s">
        <v>177</v>
      </c>
      <c r="F85">
        <v>300</v>
      </c>
      <c r="G85">
        <v>1.62</v>
      </c>
      <c r="H85">
        <f t="shared" si="1"/>
        <v>486.00000000000006</v>
      </c>
    </row>
    <row r="86" spans="1:8" x14ac:dyDescent="0.35">
      <c r="A86" t="s">
        <v>153</v>
      </c>
      <c r="B86" t="s">
        <v>160</v>
      </c>
      <c r="C86" s="38">
        <v>43329</v>
      </c>
      <c r="D86" t="s">
        <v>171</v>
      </c>
      <c r="E86" t="s">
        <v>177</v>
      </c>
      <c r="F86">
        <v>339</v>
      </c>
      <c r="G86">
        <v>1.62</v>
      </c>
      <c r="H86">
        <f t="shared" si="1"/>
        <v>549.18000000000006</v>
      </c>
    </row>
    <row r="87" spans="1:8" x14ac:dyDescent="0.35">
      <c r="A87" t="s">
        <v>153</v>
      </c>
      <c r="B87" t="s">
        <v>160</v>
      </c>
      <c r="C87" s="38">
        <v>43331</v>
      </c>
      <c r="D87" t="s">
        <v>172</v>
      </c>
      <c r="E87" t="s">
        <v>177</v>
      </c>
      <c r="F87">
        <v>351</v>
      </c>
      <c r="G87">
        <v>1.62</v>
      </c>
      <c r="H87">
        <f t="shared" si="1"/>
        <v>568.62</v>
      </c>
    </row>
    <row r="88" spans="1:8" x14ac:dyDescent="0.35">
      <c r="A88" t="s">
        <v>153</v>
      </c>
      <c r="B88" t="s">
        <v>160</v>
      </c>
      <c r="C88" s="38">
        <v>43333</v>
      </c>
      <c r="D88" t="s">
        <v>171</v>
      </c>
      <c r="E88" t="s">
        <v>177</v>
      </c>
      <c r="F88">
        <v>383</v>
      </c>
      <c r="G88">
        <v>1.62</v>
      </c>
      <c r="H88">
        <f t="shared" si="1"/>
        <v>620.46</v>
      </c>
    </row>
    <row r="89" spans="1:8" x14ac:dyDescent="0.35">
      <c r="A89" t="s">
        <v>153</v>
      </c>
      <c r="B89" t="s">
        <v>160</v>
      </c>
      <c r="C89" s="38">
        <v>43335</v>
      </c>
      <c r="D89" t="s">
        <v>172</v>
      </c>
      <c r="E89" t="s">
        <v>177</v>
      </c>
      <c r="F89">
        <v>384</v>
      </c>
      <c r="G89">
        <v>1.62</v>
      </c>
      <c r="H89">
        <f t="shared" si="1"/>
        <v>622.08000000000004</v>
      </c>
    </row>
    <row r="90" spans="1:8" x14ac:dyDescent="0.35">
      <c r="A90" t="s">
        <v>153</v>
      </c>
      <c r="B90" t="s">
        <v>160</v>
      </c>
      <c r="C90" s="38">
        <v>43337</v>
      </c>
      <c r="D90" t="s">
        <v>172</v>
      </c>
      <c r="E90" t="s">
        <v>177</v>
      </c>
      <c r="F90">
        <v>344</v>
      </c>
      <c r="G90">
        <v>1.62</v>
      </c>
      <c r="H90">
        <f t="shared" si="1"/>
        <v>557.28000000000009</v>
      </c>
    </row>
    <row r="91" spans="1:8" x14ac:dyDescent="0.35">
      <c r="A91" t="s">
        <v>153</v>
      </c>
      <c r="B91" t="s">
        <v>160</v>
      </c>
      <c r="C91" s="38">
        <v>43339</v>
      </c>
      <c r="D91" t="s">
        <v>171</v>
      </c>
      <c r="E91" t="s">
        <v>177</v>
      </c>
      <c r="F91">
        <v>303</v>
      </c>
      <c r="G91">
        <v>1.62</v>
      </c>
      <c r="H91">
        <f t="shared" si="1"/>
        <v>490.86</v>
      </c>
    </row>
    <row r="92" spans="1:8" x14ac:dyDescent="0.35">
      <c r="A92" t="s">
        <v>153</v>
      </c>
      <c r="B92" t="s">
        <v>160</v>
      </c>
      <c r="C92" s="38">
        <v>43341</v>
      </c>
      <c r="D92" t="s">
        <v>172</v>
      </c>
      <c r="E92" t="s">
        <v>177</v>
      </c>
      <c r="F92">
        <v>369</v>
      </c>
      <c r="G92">
        <v>1.62</v>
      </c>
      <c r="H92">
        <f t="shared" si="1"/>
        <v>597.78000000000009</v>
      </c>
    </row>
    <row r="93" spans="1:8" x14ac:dyDescent="0.35">
      <c r="A93" t="s">
        <v>153</v>
      </c>
      <c r="B93" t="s">
        <v>160</v>
      </c>
      <c r="C93" s="38">
        <v>43343</v>
      </c>
      <c r="D93" t="s">
        <v>172</v>
      </c>
      <c r="E93" t="s">
        <v>177</v>
      </c>
      <c r="F93">
        <v>324</v>
      </c>
      <c r="G93">
        <v>1.62</v>
      </c>
      <c r="H93">
        <f t="shared" si="1"/>
        <v>524.88</v>
      </c>
    </row>
    <row r="94" spans="1:8" x14ac:dyDescent="0.35">
      <c r="A94" t="s">
        <v>153</v>
      </c>
      <c r="B94" t="s">
        <v>162</v>
      </c>
      <c r="C94" s="38">
        <v>43345</v>
      </c>
      <c r="D94" t="s">
        <v>172</v>
      </c>
      <c r="E94" t="s">
        <v>177</v>
      </c>
      <c r="F94">
        <v>177</v>
      </c>
      <c r="G94">
        <v>1.23</v>
      </c>
      <c r="H94">
        <f t="shared" si="1"/>
        <v>217.71</v>
      </c>
    </row>
    <row r="95" spans="1:8" x14ac:dyDescent="0.35">
      <c r="A95" t="s">
        <v>153</v>
      </c>
      <c r="B95" t="s">
        <v>162</v>
      </c>
      <c r="C95" s="38">
        <v>43347</v>
      </c>
      <c r="D95" t="s">
        <v>171</v>
      </c>
      <c r="E95" t="s">
        <v>177</v>
      </c>
      <c r="F95">
        <v>219</v>
      </c>
      <c r="G95">
        <v>1.23</v>
      </c>
      <c r="H95">
        <f t="shared" si="1"/>
        <v>269.37</v>
      </c>
    </row>
    <row r="96" spans="1:8" x14ac:dyDescent="0.35">
      <c r="A96" t="s">
        <v>153</v>
      </c>
      <c r="B96" t="s">
        <v>162</v>
      </c>
      <c r="C96" s="38">
        <v>43349</v>
      </c>
      <c r="D96" t="s">
        <v>172</v>
      </c>
      <c r="E96" t="s">
        <v>177</v>
      </c>
      <c r="F96">
        <v>199</v>
      </c>
      <c r="G96">
        <v>1.23</v>
      </c>
      <c r="H96">
        <f t="shared" si="1"/>
        <v>244.77</v>
      </c>
    </row>
    <row r="97" spans="1:8" x14ac:dyDescent="0.35">
      <c r="A97" t="s">
        <v>153</v>
      </c>
      <c r="B97" t="s">
        <v>162</v>
      </c>
      <c r="C97" s="38">
        <v>43351</v>
      </c>
      <c r="D97" t="s">
        <v>172</v>
      </c>
      <c r="E97" t="s">
        <v>177</v>
      </c>
      <c r="F97">
        <v>211</v>
      </c>
      <c r="G97">
        <v>1.23</v>
      </c>
      <c r="H97">
        <f t="shared" si="1"/>
        <v>259.52999999999997</v>
      </c>
    </row>
    <row r="98" spans="1:8" x14ac:dyDescent="0.35">
      <c r="A98" t="s">
        <v>153</v>
      </c>
      <c r="B98" t="s">
        <v>162</v>
      </c>
      <c r="C98" s="38">
        <v>43353</v>
      </c>
      <c r="D98" t="s">
        <v>172</v>
      </c>
      <c r="E98" t="s">
        <v>177</v>
      </c>
      <c r="F98">
        <v>166</v>
      </c>
      <c r="G98">
        <v>1.23</v>
      </c>
      <c r="H98">
        <f t="shared" si="1"/>
        <v>204.18</v>
      </c>
    </row>
    <row r="99" spans="1:8" x14ac:dyDescent="0.35">
      <c r="A99" t="s">
        <v>153</v>
      </c>
      <c r="B99" t="s">
        <v>162</v>
      </c>
      <c r="C99" s="38">
        <v>43355</v>
      </c>
      <c r="D99" t="s">
        <v>171</v>
      </c>
      <c r="E99" t="s">
        <v>177</v>
      </c>
      <c r="F99">
        <v>210</v>
      </c>
      <c r="G99">
        <v>1.23</v>
      </c>
      <c r="H99">
        <f t="shared" si="1"/>
        <v>258.3</v>
      </c>
    </row>
    <row r="100" spans="1:8" x14ac:dyDescent="0.35">
      <c r="A100" t="s">
        <v>153</v>
      </c>
      <c r="B100" t="s">
        <v>162</v>
      </c>
      <c r="C100" s="38">
        <v>43357</v>
      </c>
      <c r="D100" t="s">
        <v>171</v>
      </c>
      <c r="E100" t="s">
        <v>177</v>
      </c>
      <c r="F100">
        <v>168</v>
      </c>
      <c r="G100">
        <v>1.23</v>
      </c>
      <c r="H100">
        <f t="shared" si="1"/>
        <v>206.64</v>
      </c>
    </row>
    <row r="101" spans="1:8" x14ac:dyDescent="0.35">
      <c r="A101" t="s">
        <v>153</v>
      </c>
      <c r="B101" t="s">
        <v>162</v>
      </c>
      <c r="C101" s="38">
        <v>43359</v>
      </c>
      <c r="D101" t="s">
        <v>171</v>
      </c>
      <c r="E101" t="s">
        <v>177</v>
      </c>
      <c r="F101">
        <v>193</v>
      </c>
      <c r="G101">
        <v>1.23</v>
      </c>
      <c r="H101">
        <f t="shared" si="1"/>
        <v>237.39</v>
      </c>
    </row>
    <row r="102" spans="1:8" x14ac:dyDescent="0.35">
      <c r="A102" t="s">
        <v>153</v>
      </c>
      <c r="B102" t="s">
        <v>162</v>
      </c>
      <c r="C102" s="38">
        <v>43361</v>
      </c>
      <c r="D102" t="s">
        <v>171</v>
      </c>
      <c r="E102" t="s">
        <v>177</v>
      </c>
      <c r="F102">
        <v>211</v>
      </c>
      <c r="G102">
        <v>1.23</v>
      </c>
      <c r="H102">
        <f t="shared" si="1"/>
        <v>259.52999999999997</v>
      </c>
    </row>
    <row r="103" spans="1:8" x14ac:dyDescent="0.35">
      <c r="A103" t="s">
        <v>153</v>
      </c>
      <c r="B103" t="s">
        <v>162</v>
      </c>
      <c r="C103" s="38">
        <v>43363</v>
      </c>
      <c r="D103" t="s">
        <v>171</v>
      </c>
      <c r="E103" t="s">
        <v>177</v>
      </c>
      <c r="F103">
        <v>188</v>
      </c>
      <c r="G103">
        <v>1.23</v>
      </c>
      <c r="H103">
        <f t="shared" si="1"/>
        <v>231.24</v>
      </c>
    </row>
    <row r="104" spans="1:8" x14ac:dyDescent="0.35">
      <c r="A104" t="s">
        <v>153</v>
      </c>
      <c r="B104" t="s">
        <v>162</v>
      </c>
      <c r="C104" s="38">
        <v>43365</v>
      </c>
      <c r="D104" t="s">
        <v>172</v>
      </c>
      <c r="E104" t="s">
        <v>177</v>
      </c>
      <c r="F104">
        <v>211</v>
      </c>
      <c r="G104">
        <v>1.23</v>
      </c>
      <c r="H104">
        <f t="shared" si="1"/>
        <v>259.52999999999997</v>
      </c>
    </row>
    <row r="105" spans="1:8" x14ac:dyDescent="0.35">
      <c r="A105" t="s">
        <v>153</v>
      </c>
      <c r="B105" t="s">
        <v>162</v>
      </c>
      <c r="C105" s="38">
        <v>43367</v>
      </c>
      <c r="D105" t="s">
        <v>172</v>
      </c>
      <c r="E105" t="s">
        <v>177</v>
      </c>
      <c r="F105">
        <v>216</v>
      </c>
      <c r="G105">
        <v>1.23</v>
      </c>
      <c r="H105">
        <f t="shared" si="1"/>
        <v>265.68</v>
      </c>
    </row>
    <row r="106" spans="1:8" x14ac:dyDescent="0.35">
      <c r="A106" t="s">
        <v>153</v>
      </c>
      <c r="B106" t="s">
        <v>162</v>
      </c>
      <c r="C106" s="38">
        <v>43369</v>
      </c>
      <c r="D106" t="s">
        <v>171</v>
      </c>
      <c r="E106" t="s">
        <v>177</v>
      </c>
      <c r="F106">
        <v>177</v>
      </c>
      <c r="G106">
        <v>1.23</v>
      </c>
      <c r="H106">
        <f t="shared" si="1"/>
        <v>217.71</v>
      </c>
    </row>
    <row r="107" spans="1:8" x14ac:dyDescent="0.35">
      <c r="A107" t="s">
        <v>153</v>
      </c>
      <c r="B107" t="s">
        <v>163</v>
      </c>
      <c r="C107" s="38">
        <v>43371</v>
      </c>
      <c r="D107" t="s">
        <v>171</v>
      </c>
      <c r="E107" t="s">
        <v>177</v>
      </c>
      <c r="F107">
        <v>326</v>
      </c>
      <c r="G107">
        <v>7.34</v>
      </c>
      <c r="H107">
        <f t="shared" si="1"/>
        <v>2392.84</v>
      </c>
    </row>
    <row r="108" spans="1:8" x14ac:dyDescent="0.35">
      <c r="A108" t="s">
        <v>153</v>
      </c>
      <c r="B108" t="s">
        <v>163</v>
      </c>
      <c r="C108" s="38">
        <v>43373</v>
      </c>
      <c r="D108" t="s">
        <v>171</v>
      </c>
      <c r="E108" t="s">
        <v>177</v>
      </c>
      <c r="F108">
        <v>435</v>
      </c>
      <c r="G108">
        <v>7.34</v>
      </c>
      <c r="H108">
        <f t="shared" si="1"/>
        <v>3192.9</v>
      </c>
    </row>
    <row r="109" spans="1:8" x14ac:dyDescent="0.35">
      <c r="A109" t="s">
        <v>153</v>
      </c>
      <c r="B109" t="s">
        <v>163</v>
      </c>
      <c r="C109" s="38">
        <v>43375</v>
      </c>
      <c r="D109" t="s">
        <v>171</v>
      </c>
      <c r="E109" t="s">
        <v>177</v>
      </c>
      <c r="F109">
        <v>466</v>
      </c>
      <c r="G109">
        <v>7.34</v>
      </c>
      <c r="H109">
        <f t="shared" si="1"/>
        <v>3420.44</v>
      </c>
    </row>
    <row r="110" spans="1:8" x14ac:dyDescent="0.35">
      <c r="A110" t="s">
        <v>153</v>
      </c>
      <c r="B110" t="s">
        <v>163</v>
      </c>
      <c r="C110" s="38">
        <v>43377</v>
      </c>
      <c r="D110" t="s">
        <v>171</v>
      </c>
      <c r="E110" t="s">
        <v>177</v>
      </c>
      <c r="F110">
        <v>448</v>
      </c>
      <c r="G110">
        <v>7.34</v>
      </c>
      <c r="H110">
        <f t="shared" si="1"/>
        <v>3288.3199999999997</v>
      </c>
    </row>
    <row r="111" spans="1:8" x14ac:dyDescent="0.35">
      <c r="A111" t="s">
        <v>153</v>
      </c>
      <c r="B111" t="s">
        <v>163</v>
      </c>
      <c r="C111" s="38">
        <v>43379</v>
      </c>
      <c r="D111" t="s">
        <v>171</v>
      </c>
      <c r="E111" t="s">
        <v>177</v>
      </c>
      <c r="F111">
        <v>405</v>
      </c>
      <c r="G111">
        <v>7.34</v>
      </c>
      <c r="H111">
        <f t="shared" si="1"/>
        <v>2972.7</v>
      </c>
    </row>
    <row r="112" spans="1:8" x14ac:dyDescent="0.35">
      <c r="A112" t="s">
        <v>153</v>
      </c>
      <c r="B112" t="s">
        <v>163</v>
      </c>
      <c r="C112" s="38">
        <v>43381</v>
      </c>
      <c r="D112" t="s">
        <v>172</v>
      </c>
      <c r="E112" t="s">
        <v>177</v>
      </c>
      <c r="F112">
        <v>417</v>
      </c>
      <c r="G112">
        <v>7.34</v>
      </c>
      <c r="H112">
        <f t="shared" si="1"/>
        <v>3060.7799999999997</v>
      </c>
    </row>
    <row r="113" spans="1:8" x14ac:dyDescent="0.35">
      <c r="A113" t="s">
        <v>153</v>
      </c>
      <c r="B113" t="s">
        <v>163</v>
      </c>
      <c r="C113" s="38">
        <v>43383</v>
      </c>
      <c r="D113" t="s">
        <v>171</v>
      </c>
      <c r="E113" t="s">
        <v>177</v>
      </c>
      <c r="F113">
        <v>470</v>
      </c>
      <c r="G113">
        <v>7.34</v>
      </c>
      <c r="H113">
        <f t="shared" si="1"/>
        <v>3449.7999999999997</v>
      </c>
    </row>
    <row r="114" spans="1:8" x14ac:dyDescent="0.35">
      <c r="A114" t="s">
        <v>153</v>
      </c>
      <c r="B114" t="s">
        <v>163</v>
      </c>
      <c r="C114" s="38">
        <v>43385</v>
      </c>
      <c r="D114" t="s">
        <v>171</v>
      </c>
      <c r="E114" t="s">
        <v>177</v>
      </c>
      <c r="F114">
        <v>430</v>
      </c>
      <c r="G114">
        <v>7.34</v>
      </c>
      <c r="H114">
        <f t="shared" si="1"/>
        <v>3156.2</v>
      </c>
    </row>
    <row r="115" spans="1:8" x14ac:dyDescent="0.35">
      <c r="A115" t="s">
        <v>153</v>
      </c>
      <c r="B115" t="s">
        <v>163</v>
      </c>
      <c r="C115" s="38">
        <v>43387</v>
      </c>
      <c r="D115" t="s">
        <v>172</v>
      </c>
      <c r="E115" t="s">
        <v>177</v>
      </c>
      <c r="F115">
        <v>427</v>
      </c>
      <c r="G115">
        <v>7.34</v>
      </c>
      <c r="H115">
        <f t="shared" si="1"/>
        <v>3134.18</v>
      </c>
    </row>
    <row r="116" spans="1:8" x14ac:dyDescent="0.35">
      <c r="A116" t="s">
        <v>153</v>
      </c>
      <c r="B116" t="s">
        <v>163</v>
      </c>
      <c r="C116" s="38">
        <v>43389</v>
      </c>
      <c r="D116" t="s">
        <v>172</v>
      </c>
      <c r="E116" t="s">
        <v>177</v>
      </c>
      <c r="F116">
        <v>306</v>
      </c>
      <c r="G116">
        <v>7.34</v>
      </c>
      <c r="H116">
        <f t="shared" si="1"/>
        <v>2246.04</v>
      </c>
    </row>
    <row r="117" spans="1:8" x14ac:dyDescent="0.35">
      <c r="A117" t="s">
        <v>153</v>
      </c>
      <c r="B117" t="s">
        <v>163</v>
      </c>
      <c r="C117" s="38">
        <v>43391</v>
      </c>
      <c r="D117" t="s">
        <v>172</v>
      </c>
      <c r="E117" t="s">
        <v>177</v>
      </c>
      <c r="F117">
        <v>455</v>
      </c>
      <c r="G117">
        <v>7.34</v>
      </c>
      <c r="H117">
        <f t="shared" si="1"/>
        <v>3339.7</v>
      </c>
    </row>
    <row r="118" spans="1:8" x14ac:dyDescent="0.35">
      <c r="A118" t="s">
        <v>153</v>
      </c>
      <c r="B118" t="s">
        <v>163</v>
      </c>
      <c r="C118" s="38">
        <v>43393</v>
      </c>
      <c r="D118" t="s">
        <v>171</v>
      </c>
      <c r="E118" t="s">
        <v>177</v>
      </c>
      <c r="F118">
        <v>437</v>
      </c>
      <c r="G118">
        <v>7.34</v>
      </c>
      <c r="H118">
        <f t="shared" si="1"/>
        <v>3207.58</v>
      </c>
    </row>
    <row r="119" spans="1:8" x14ac:dyDescent="0.35">
      <c r="A119" t="s">
        <v>153</v>
      </c>
      <c r="B119" t="s">
        <v>163</v>
      </c>
      <c r="C119" s="38">
        <v>43395</v>
      </c>
      <c r="D119" t="s">
        <v>171</v>
      </c>
      <c r="E119" t="s">
        <v>177</v>
      </c>
      <c r="F119">
        <v>322</v>
      </c>
      <c r="G119">
        <v>7.34</v>
      </c>
      <c r="H119">
        <f t="shared" si="1"/>
        <v>2363.48</v>
      </c>
    </row>
    <row r="120" spans="1:8" x14ac:dyDescent="0.35">
      <c r="A120" t="s">
        <v>153</v>
      </c>
      <c r="B120" t="s">
        <v>163</v>
      </c>
      <c r="C120" s="38">
        <v>43397</v>
      </c>
      <c r="D120" t="s">
        <v>171</v>
      </c>
      <c r="E120" t="s">
        <v>177</v>
      </c>
      <c r="F120">
        <v>363</v>
      </c>
      <c r="G120">
        <v>7.34</v>
      </c>
      <c r="H120">
        <f t="shared" si="1"/>
        <v>2664.42</v>
      </c>
    </row>
    <row r="121" spans="1:8" x14ac:dyDescent="0.35">
      <c r="A121" t="s">
        <v>153</v>
      </c>
      <c r="B121" t="s">
        <v>163</v>
      </c>
      <c r="C121" s="38">
        <v>43399</v>
      </c>
      <c r="D121" t="s">
        <v>171</v>
      </c>
      <c r="E121" t="s">
        <v>177</v>
      </c>
      <c r="F121">
        <v>360</v>
      </c>
      <c r="G121">
        <v>7.34</v>
      </c>
      <c r="H121">
        <f t="shared" si="1"/>
        <v>2642.4</v>
      </c>
    </row>
    <row r="122" spans="1:8" x14ac:dyDescent="0.35">
      <c r="A122" t="s">
        <v>153</v>
      </c>
      <c r="B122" t="s">
        <v>163</v>
      </c>
      <c r="C122" s="38">
        <v>43401</v>
      </c>
      <c r="D122" t="s">
        <v>171</v>
      </c>
      <c r="E122" t="s">
        <v>177</v>
      </c>
      <c r="F122">
        <v>443</v>
      </c>
      <c r="G122">
        <v>7.34</v>
      </c>
      <c r="H122">
        <f t="shared" si="1"/>
        <v>3251.62</v>
      </c>
    </row>
    <row r="123" spans="1:8" x14ac:dyDescent="0.35">
      <c r="A123" t="s">
        <v>153</v>
      </c>
      <c r="B123" t="s">
        <v>163</v>
      </c>
      <c r="C123" s="38">
        <v>43403</v>
      </c>
      <c r="D123" t="s">
        <v>171</v>
      </c>
      <c r="E123" t="s">
        <v>177</v>
      </c>
      <c r="F123">
        <v>382</v>
      </c>
      <c r="G123">
        <v>7.34</v>
      </c>
      <c r="H123">
        <f t="shared" si="1"/>
        <v>2803.88</v>
      </c>
    </row>
    <row r="124" spans="1:8" x14ac:dyDescent="0.35">
      <c r="A124" t="s">
        <v>153</v>
      </c>
      <c r="B124" t="s">
        <v>164</v>
      </c>
      <c r="C124" s="38">
        <v>43405</v>
      </c>
      <c r="D124" t="s">
        <v>172</v>
      </c>
      <c r="E124" t="s">
        <v>177</v>
      </c>
      <c r="F124">
        <v>1351</v>
      </c>
      <c r="G124">
        <v>0.48</v>
      </c>
      <c r="H124">
        <f t="shared" si="1"/>
        <v>648.48</v>
      </c>
    </row>
    <row r="125" spans="1:8" x14ac:dyDescent="0.35">
      <c r="A125" t="s">
        <v>153</v>
      </c>
      <c r="B125" t="s">
        <v>164</v>
      </c>
      <c r="C125" s="38">
        <v>43407</v>
      </c>
      <c r="D125" t="s">
        <v>172</v>
      </c>
      <c r="E125" t="s">
        <v>177</v>
      </c>
      <c r="F125">
        <v>1550</v>
      </c>
      <c r="G125">
        <v>0.48</v>
      </c>
      <c r="H125">
        <f t="shared" si="1"/>
        <v>744</v>
      </c>
    </row>
    <row r="126" spans="1:8" x14ac:dyDescent="0.35">
      <c r="A126" t="s">
        <v>153</v>
      </c>
      <c r="B126" t="s">
        <v>164</v>
      </c>
      <c r="C126" s="38">
        <v>43409</v>
      </c>
      <c r="D126" t="s">
        <v>171</v>
      </c>
      <c r="E126" t="s">
        <v>177</v>
      </c>
      <c r="F126">
        <v>1564</v>
      </c>
      <c r="G126">
        <v>0.48</v>
      </c>
      <c r="H126">
        <f t="shared" si="1"/>
        <v>750.72</v>
      </c>
    </row>
    <row r="127" spans="1:8" x14ac:dyDescent="0.35">
      <c r="A127" t="s">
        <v>153</v>
      </c>
      <c r="B127" t="s">
        <v>164</v>
      </c>
      <c r="C127" s="38">
        <v>43411</v>
      </c>
      <c r="D127" t="s">
        <v>171</v>
      </c>
      <c r="E127" t="s">
        <v>177</v>
      </c>
      <c r="F127">
        <v>1405</v>
      </c>
      <c r="G127">
        <v>0.48</v>
      </c>
      <c r="H127">
        <f t="shared" si="1"/>
        <v>674.4</v>
      </c>
    </row>
    <row r="128" spans="1:8" x14ac:dyDescent="0.35">
      <c r="A128" t="s">
        <v>153</v>
      </c>
      <c r="B128" t="s">
        <v>164</v>
      </c>
      <c r="C128" s="38">
        <v>43413</v>
      </c>
      <c r="D128" t="s">
        <v>171</v>
      </c>
      <c r="E128" t="s">
        <v>177</v>
      </c>
      <c r="F128">
        <v>1403</v>
      </c>
      <c r="G128">
        <v>0.48</v>
      </c>
      <c r="H128">
        <f t="shared" si="1"/>
        <v>673.43999999999994</v>
      </c>
    </row>
    <row r="129" spans="1:8" x14ac:dyDescent="0.35">
      <c r="A129" t="s">
        <v>153</v>
      </c>
      <c r="B129" t="s">
        <v>164</v>
      </c>
      <c r="C129" s="38">
        <v>43415</v>
      </c>
      <c r="D129" t="s">
        <v>171</v>
      </c>
      <c r="E129" t="s">
        <v>177</v>
      </c>
      <c r="F129">
        <v>1585</v>
      </c>
      <c r="G129">
        <v>0.48</v>
      </c>
      <c r="H129">
        <f t="shared" si="1"/>
        <v>760.8</v>
      </c>
    </row>
    <row r="130" spans="1:8" x14ac:dyDescent="0.35">
      <c r="A130" t="s">
        <v>153</v>
      </c>
      <c r="B130" t="s">
        <v>164</v>
      </c>
      <c r="C130" s="38">
        <v>43417</v>
      </c>
      <c r="D130" t="s">
        <v>172</v>
      </c>
      <c r="E130" t="s">
        <v>177</v>
      </c>
      <c r="F130">
        <v>1455</v>
      </c>
      <c r="G130">
        <v>0.48</v>
      </c>
      <c r="H130">
        <f t="shared" ref="H130:H193" si="2">F130*G130</f>
        <v>698.4</v>
      </c>
    </row>
    <row r="131" spans="1:8" x14ac:dyDescent="0.35">
      <c r="A131" t="s">
        <v>153</v>
      </c>
      <c r="B131" t="s">
        <v>164</v>
      </c>
      <c r="C131" s="38">
        <v>43419</v>
      </c>
      <c r="D131" t="s">
        <v>172</v>
      </c>
      <c r="E131" t="s">
        <v>177</v>
      </c>
      <c r="F131">
        <v>1422</v>
      </c>
      <c r="G131">
        <v>0.48</v>
      </c>
      <c r="H131">
        <f t="shared" si="2"/>
        <v>682.56</v>
      </c>
    </row>
    <row r="132" spans="1:8" x14ac:dyDescent="0.35">
      <c r="A132" t="s">
        <v>153</v>
      </c>
      <c r="B132" t="s">
        <v>164</v>
      </c>
      <c r="C132" s="38">
        <v>43421</v>
      </c>
      <c r="D132" t="s">
        <v>172</v>
      </c>
      <c r="E132" t="s">
        <v>177</v>
      </c>
      <c r="F132">
        <v>1319</v>
      </c>
      <c r="G132">
        <v>0.48</v>
      </c>
      <c r="H132">
        <f t="shared" si="2"/>
        <v>633.12</v>
      </c>
    </row>
    <row r="133" spans="1:8" x14ac:dyDescent="0.35">
      <c r="A133" t="s">
        <v>153</v>
      </c>
      <c r="B133" t="s">
        <v>164</v>
      </c>
      <c r="C133" s="38">
        <v>43423</v>
      </c>
      <c r="D133" t="s">
        <v>171</v>
      </c>
      <c r="E133" t="s">
        <v>177</v>
      </c>
      <c r="F133">
        <v>1483</v>
      </c>
      <c r="G133">
        <v>0.48</v>
      </c>
      <c r="H133">
        <f t="shared" si="2"/>
        <v>711.83999999999992</v>
      </c>
    </row>
    <row r="134" spans="1:8" x14ac:dyDescent="0.35">
      <c r="A134" t="s">
        <v>153</v>
      </c>
      <c r="B134" t="s">
        <v>164</v>
      </c>
      <c r="C134" s="38">
        <v>43425</v>
      </c>
      <c r="D134" t="s">
        <v>172</v>
      </c>
      <c r="E134" t="s">
        <v>177</v>
      </c>
      <c r="F134">
        <v>1433</v>
      </c>
      <c r="G134">
        <v>0.48</v>
      </c>
      <c r="H134">
        <f t="shared" si="2"/>
        <v>687.83999999999992</v>
      </c>
    </row>
    <row r="135" spans="1:8" x14ac:dyDescent="0.35">
      <c r="A135" t="s">
        <v>153</v>
      </c>
      <c r="B135" t="s">
        <v>164</v>
      </c>
      <c r="C135" s="38">
        <v>43427</v>
      </c>
      <c r="D135" t="s">
        <v>171</v>
      </c>
      <c r="E135" t="s">
        <v>177</v>
      </c>
      <c r="F135">
        <v>1470</v>
      </c>
      <c r="G135">
        <v>0.48</v>
      </c>
      <c r="H135">
        <f t="shared" si="2"/>
        <v>705.6</v>
      </c>
    </row>
    <row r="136" spans="1:8" x14ac:dyDescent="0.35">
      <c r="A136" t="s">
        <v>153</v>
      </c>
      <c r="B136" t="s">
        <v>164</v>
      </c>
      <c r="C136" s="38">
        <v>43429</v>
      </c>
      <c r="D136" t="s">
        <v>171</v>
      </c>
      <c r="E136" t="s">
        <v>177</v>
      </c>
      <c r="F136">
        <v>1350</v>
      </c>
      <c r="G136">
        <v>0.48</v>
      </c>
      <c r="H136">
        <f t="shared" si="2"/>
        <v>648</v>
      </c>
    </row>
    <row r="137" spans="1:8" x14ac:dyDescent="0.35">
      <c r="A137" t="s">
        <v>153</v>
      </c>
      <c r="B137" t="s">
        <v>164</v>
      </c>
      <c r="C137" s="38">
        <v>43431</v>
      </c>
      <c r="D137" t="s">
        <v>171</v>
      </c>
      <c r="E137" t="s">
        <v>177</v>
      </c>
      <c r="F137">
        <v>1521</v>
      </c>
      <c r="G137">
        <v>0.48</v>
      </c>
      <c r="H137">
        <f t="shared" si="2"/>
        <v>730.07999999999993</v>
      </c>
    </row>
    <row r="138" spans="1:8" x14ac:dyDescent="0.35">
      <c r="A138" t="s">
        <v>153</v>
      </c>
      <c r="B138" t="s">
        <v>164</v>
      </c>
      <c r="C138" s="38">
        <v>43433</v>
      </c>
      <c r="D138" t="s">
        <v>172</v>
      </c>
      <c r="E138" t="s">
        <v>177</v>
      </c>
      <c r="F138">
        <v>1376</v>
      </c>
      <c r="G138">
        <v>0.48</v>
      </c>
      <c r="H138">
        <f t="shared" si="2"/>
        <v>660.48</v>
      </c>
    </row>
    <row r="139" spans="1:8" x14ac:dyDescent="0.35">
      <c r="A139" t="s">
        <v>153</v>
      </c>
      <c r="B139" t="s">
        <v>173</v>
      </c>
      <c r="C139" s="38">
        <v>43435</v>
      </c>
      <c r="D139" t="s">
        <v>171</v>
      </c>
      <c r="E139" t="s">
        <v>177</v>
      </c>
      <c r="F139">
        <v>1050</v>
      </c>
      <c r="G139">
        <v>5.56</v>
      </c>
      <c r="H139">
        <f t="shared" si="2"/>
        <v>5838</v>
      </c>
    </row>
    <row r="140" spans="1:8" x14ac:dyDescent="0.35">
      <c r="A140" t="s">
        <v>153</v>
      </c>
      <c r="B140" t="s">
        <v>173</v>
      </c>
      <c r="C140" s="38">
        <v>43437</v>
      </c>
      <c r="D140" t="s">
        <v>171</v>
      </c>
      <c r="E140" t="s">
        <v>177</v>
      </c>
      <c r="F140">
        <v>999</v>
      </c>
      <c r="G140">
        <v>5.56</v>
      </c>
      <c r="H140">
        <f t="shared" si="2"/>
        <v>5554.44</v>
      </c>
    </row>
    <row r="141" spans="1:8" x14ac:dyDescent="0.35">
      <c r="A141" t="s">
        <v>153</v>
      </c>
      <c r="B141" t="s">
        <v>173</v>
      </c>
      <c r="C141" s="38">
        <v>43439</v>
      </c>
      <c r="D141" t="s">
        <v>171</v>
      </c>
      <c r="E141" t="s">
        <v>177</v>
      </c>
      <c r="F141">
        <v>1017</v>
      </c>
      <c r="G141">
        <v>5.56</v>
      </c>
      <c r="H141">
        <f t="shared" si="2"/>
        <v>5654.5199999999995</v>
      </c>
    </row>
    <row r="142" spans="1:8" x14ac:dyDescent="0.35">
      <c r="A142" t="s">
        <v>153</v>
      </c>
      <c r="B142" t="s">
        <v>173</v>
      </c>
      <c r="C142" s="38">
        <v>43441</v>
      </c>
      <c r="D142" t="s">
        <v>172</v>
      </c>
      <c r="E142" t="s">
        <v>177</v>
      </c>
      <c r="F142">
        <v>1170</v>
      </c>
      <c r="G142">
        <v>5.56</v>
      </c>
      <c r="H142">
        <f t="shared" si="2"/>
        <v>6505.2</v>
      </c>
    </row>
    <row r="143" spans="1:8" x14ac:dyDescent="0.35">
      <c r="A143" t="s">
        <v>153</v>
      </c>
      <c r="B143" t="s">
        <v>173</v>
      </c>
      <c r="C143" s="38">
        <v>43443</v>
      </c>
      <c r="D143" t="s">
        <v>171</v>
      </c>
      <c r="E143" t="s">
        <v>177</v>
      </c>
      <c r="F143">
        <v>983</v>
      </c>
      <c r="G143">
        <v>5.56</v>
      </c>
      <c r="H143">
        <f t="shared" si="2"/>
        <v>5465.48</v>
      </c>
    </row>
    <row r="144" spans="1:8" x14ac:dyDescent="0.35">
      <c r="A144" t="s">
        <v>153</v>
      </c>
      <c r="B144" t="s">
        <v>173</v>
      </c>
      <c r="C144" s="38">
        <v>43445</v>
      </c>
      <c r="D144" t="s">
        <v>172</v>
      </c>
      <c r="E144" t="s">
        <v>177</v>
      </c>
      <c r="F144">
        <v>1087</v>
      </c>
      <c r="G144">
        <v>5.56</v>
      </c>
      <c r="H144">
        <f t="shared" si="2"/>
        <v>6043.7199999999993</v>
      </c>
    </row>
    <row r="145" spans="1:8" x14ac:dyDescent="0.35">
      <c r="A145" t="s">
        <v>153</v>
      </c>
      <c r="B145" t="s">
        <v>173</v>
      </c>
      <c r="C145" s="38">
        <v>43447</v>
      </c>
      <c r="D145" t="s">
        <v>171</v>
      </c>
      <c r="E145" t="s">
        <v>177</v>
      </c>
      <c r="F145">
        <v>1176</v>
      </c>
      <c r="G145">
        <v>5.56</v>
      </c>
      <c r="H145">
        <f t="shared" si="2"/>
        <v>6538.5599999999995</v>
      </c>
    </row>
    <row r="146" spans="1:8" x14ac:dyDescent="0.35">
      <c r="A146" t="s">
        <v>153</v>
      </c>
      <c r="B146" t="s">
        <v>173</v>
      </c>
      <c r="C146" s="38">
        <v>43449</v>
      </c>
      <c r="D146" t="s">
        <v>172</v>
      </c>
      <c r="E146" t="s">
        <v>177</v>
      </c>
      <c r="F146">
        <v>951</v>
      </c>
      <c r="G146">
        <v>5.56</v>
      </c>
      <c r="H146">
        <f t="shared" si="2"/>
        <v>5287.5599999999995</v>
      </c>
    </row>
    <row r="147" spans="1:8" x14ac:dyDescent="0.35">
      <c r="A147" t="s">
        <v>153</v>
      </c>
      <c r="B147" t="s">
        <v>173</v>
      </c>
      <c r="C147" s="38">
        <v>43451</v>
      </c>
      <c r="D147" t="s">
        <v>171</v>
      </c>
      <c r="E147" t="s">
        <v>177</v>
      </c>
      <c r="F147">
        <v>1093</v>
      </c>
      <c r="G147">
        <v>5.56</v>
      </c>
      <c r="H147">
        <f t="shared" si="2"/>
        <v>6077.08</v>
      </c>
    </row>
    <row r="148" spans="1:8" x14ac:dyDescent="0.35">
      <c r="A148" t="s">
        <v>153</v>
      </c>
      <c r="B148" t="s">
        <v>173</v>
      </c>
      <c r="C148" s="38">
        <v>43453</v>
      </c>
      <c r="D148" t="s">
        <v>171</v>
      </c>
      <c r="E148" t="s">
        <v>177</v>
      </c>
      <c r="F148">
        <v>985</v>
      </c>
      <c r="G148">
        <v>5.56</v>
      </c>
      <c r="H148">
        <f t="shared" si="2"/>
        <v>5476.5999999999995</v>
      </c>
    </row>
    <row r="149" spans="1:8" x14ac:dyDescent="0.35">
      <c r="A149" t="s">
        <v>153</v>
      </c>
      <c r="B149" t="s">
        <v>173</v>
      </c>
      <c r="C149" s="38">
        <v>43455</v>
      </c>
      <c r="D149" t="s">
        <v>172</v>
      </c>
      <c r="E149" t="s">
        <v>177</v>
      </c>
      <c r="F149">
        <v>1084</v>
      </c>
      <c r="G149">
        <v>5.56</v>
      </c>
      <c r="H149">
        <f t="shared" si="2"/>
        <v>6027.04</v>
      </c>
    </row>
    <row r="150" spans="1:8" x14ac:dyDescent="0.35">
      <c r="A150" t="s">
        <v>148</v>
      </c>
      <c r="B150" t="s">
        <v>160</v>
      </c>
      <c r="C150" s="38">
        <v>43457</v>
      </c>
      <c r="D150" t="s">
        <v>171</v>
      </c>
      <c r="E150" t="s">
        <v>177</v>
      </c>
      <c r="F150">
        <v>365.20000000000005</v>
      </c>
      <c r="G150">
        <v>1.62</v>
      </c>
      <c r="H150">
        <f t="shared" si="2"/>
        <v>591.62400000000014</v>
      </c>
    </row>
    <row r="151" spans="1:8" x14ac:dyDescent="0.35">
      <c r="A151" t="s">
        <v>148</v>
      </c>
      <c r="B151" t="s">
        <v>160</v>
      </c>
      <c r="C151" s="38">
        <v>43459</v>
      </c>
      <c r="D151" t="s">
        <v>171</v>
      </c>
      <c r="E151" t="s">
        <v>177</v>
      </c>
      <c r="F151">
        <v>234.3</v>
      </c>
      <c r="G151">
        <v>1.62</v>
      </c>
      <c r="H151">
        <f t="shared" si="2"/>
        <v>379.56600000000003</v>
      </c>
    </row>
    <row r="152" spans="1:8" x14ac:dyDescent="0.35">
      <c r="A152" t="s">
        <v>148</v>
      </c>
      <c r="B152" t="s">
        <v>160</v>
      </c>
      <c r="C152" s="38">
        <v>43461</v>
      </c>
      <c r="D152" t="s">
        <v>171</v>
      </c>
      <c r="E152" t="s">
        <v>177</v>
      </c>
      <c r="F152">
        <v>283.8</v>
      </c>
      <c r="G152">
        <v>1.62</v>
      </c>
      <c r="H152">
        <f t="shared" si="2"/>
        <v>459.75600000000003</v>
      </c>
    </row>
    <row r="153" spans="1:8" x14ac:dyDescent="0.35">
      <c r="A153" t="s">
        <v>148</v>
      </c>
      <c r="B153" t="s">
        <v>160</v>
      </c>
      <c r="C153" s="38">
        <v>43463</v>
      </c>
      <c r="D153" t="s">
        <v>171</v>
      </c>
      <c r="E153" t="s">
        <v>177</v>
      </c>
      <c r="F153">
        <v>227.70000000000002</v>
      </c>
      <c r="G153">
        <v>1.62</v>
      </c>
      <c r="H153">
        <f t="shared" si="2"/>
        <v>368.87400000000002</v>
      </c>
    </row>
    <row r="154" spans="1:8" x14ac:dyDescent="0.35">
      <c r="A154" t="s">
        <v>148</v>
      </c>
      <c r="B154" t="s">
        <v>160</v>
      </c>
      <c r="C154" s="38">
        <v>43465</v>
      </c>
      <c r="D154" t="s">
        <v>171</v>
      </c>
      <c r="E154" t="s">
        <v>177</v>
      </c>
      <c r="F154">
        <v>308</v>
      </c>
      <c r="G154">
        <v>1.62</v>
      </c>
      <c r="H154">
        <f t="shared" si="2"/>
        <v>498.96000000000004</v>
      </c>
    </row>
    <row r="155" spans="1:8" x14ac:dyDescent="0.35">
      <c r="A155" t="s">
        <v>148</v>
      </c>
      <c r="B155" t="s">
        <v>160</v>
      </c>
      <c r="C155" s="38">
        <v>43102</v>
      </c>
      <c r="D155" t="s">
        <v>171</v>
      </c>
      <c r="E155" t="s">
        <v>177</v>
      </c>
      <c r="F155">
        <v>418.00000000000006</v>
      </c>
      <c r="G155">
        <v>1.62</v>
      </c>
      <c r="H155">
        <f t="shared" si="2"/>
        <v>677.16000000000008</v>
      </c>
    </row>
    <row r="156" spans="1:8" x14ac:dyDescent="0.35">
      <c r="A156" t="s">
        <v>148</v>
      </c>
      <c r="B156" t="s">
        <v>160</v>
      </c>
      <c r="C156" s="38">
        <v>43104</v>
      </c>
      <c r="D156" t="s">
        <v>171</v>
      </c>
      <c r="E156" t="s">
        <v>177</v>
      </c>
      <c r="F156">
        <v>287.10000000000002</v>
      </c>
      <c r="G156">
        <v>1.62</v>
      </c>
      <c r="H156">
        <f t="shared" si="2"/>
        <v>465.10200000000009</v>
      </c>
    </row>
    <row r="157" spans="1:8" x14ac:dyDescent="0.35">
      <c r="A157" t="s">
        <v>148</v>
      </c>
      <c r="B157" t="s">
        <v>160</v>
      </c>
      <c r="C157" s="38">
        <v>43106</v>
      </c>
      <c r="D157" t="s">
        <v>171</v>
      </c>
      <c r="E157" t="s">
        <v>177</v>
      </c>
      <c r="F157">
        <v>387.20000000000005</v>
      </c>
      <c r="G157">
        <v>1.62</v>
      </c>
      <c r="H157">
        <f t="shared" si="2"/>
        <v>627.26400000000012</v>
      </c>
    </row>
    <row r="158" spans="1:8" x14ac:dyDescent="0.35">
      <c r="A158" t="s">
        <v>148</v>
      </c>
      <c r="B158" t="s">
        <v>160</v>
      </c>
      <c r="C158" s="38">
        <v>43108</v>
      </c>
      <c r="D158" t="s">
        <v>171</v>
      </c>
      <c r="E158" t="s">
        <v>177</v>
      </c>
      <c r="F158">
        <v>312.40000000000003</v>
      </c>
      <c r="G158">
        <v>1.62</v>
      </c>
      <c r="H158">
        <f t="shared" si="2"/>
        <v>506.08800000000008</v>
      </c>
    </row>
    <row r="159" spans="1:8" x14ac:dyDescent="0.35">
      <c r="A159" t="s">
        <v>148</v>
      </c>
      <c r="B159" t="s">
        <v>160</v>
      </c>
      <c r="C159" s="38">
        <v>43110</v>
      </c>
      <c r="D159" t="s">
        <v>171</v>
      </c>
      <c r="E159" t="s">
        <v>177</v>
      </c>
      <c r="F159">
        <v>320.10000000000002</v>
      </c>
      <c r="G159">
        <v>1.62</v>
      </c>
      <c r="H159">
        <f t="shared" si="2"/>
        <v>518.56200000000013</v>
      </c>
    </row>
    <row r="160" spans="1:8" x14ac:dyDescent="0.35">
      <c r="A160" t="s">
        <v>148</v>
      </c>
      <c r="B160" t="s">
        <v>160</v>
      </c>
      <c r="C160" s="38">
        <v>43112</v>
      </c>
      <c r="D160" t="s">
        <v>172</v>
      </c>
      <c r="E160" t="s">
        <v>177</v>
      </c>
      <c r="F160">
        <v>402.6</v>
      </c>
      <c r="G160">
        <v>1.62</v>
      </c>
      <c r="H160">
        <f t="shared" si="2"/>
        <v>652.2120000000001</v>
      </c>
    </row>
    <row r="161" spans="1:8" x14ac:dyDescent="0.35">
      <c r="A161" t="s">
        <v>148</v>
      </c>
      <c r="B161" t="s">
        <v>160</v>
      </c>
      <c r="C161" s="38">
        <v>43114</v>
      </c>
      <c r="D161" t="s">
        <v>172</v>
      </c>
      <c r="E161" t="s">
        <v>177</v>
      </c>
      <c r="F161">
        <v>319</v>
      </c>
      <c r="G161">
        <v>1.62</v>
      </c>
      <c r="H161">
        <f t="shared" si="2"/>
        <v>516.78000000000009</v>
      </c>
    </row>
    <row r="162" spans="1:8" x14ac:dyDescent="0.35">
      <c r="A162" t="s">
        <v>148</v>
      </c>
      <c r="B162" t="s">
        <v>160</v>
      </c>
      <c r="C162" s="38">
        <v>43116</v>
      </c>
      <c r="D162" t="s">
        <v>171</v>
      </c>
      <c r="E162" t="s">
        <v>177</v>
      </c>
      <c r="F162">
        <v>264</v>
      </c>
      <c r="G162">
        <v>1.62</v>
      </c>
      <c r="H162">
        <f t="shared" si="2"/>
        <v>427.68</v>
      </c>
    </row>
    <row r="163" spans="1:8" x14ac:dyDescent="0.35">
      <c r="A163" t="s">
        <v>148</v>
      </c>
      <c r="B163" t="s">
        <v>162</v>
      </c>
      <c r="C163" s="38">
        <v>43118</v>
      </c>
      <c r="D163" t="s">
        <v>171</v>
      </c>
      <c r="E163" t="s">
        <v>177</v>
      </c>
      <c r="F163">
        <v>600</v>
      </c>
      <c r="G163">
        <v>1.23</v>
      </c>
      <c r="H163">
        <f t="shared" si="2"/>
        <v>738</v>
      </c>
    </row>
    <row r="164" spans="1:8" x14ac:dyDescent="0.35">
      <c r="A164" t="s">
        <v>148</v>
      </c>
      <c r="B164" t="s">
        <v>163</v>
      </c>
      <c r="C164" s="38">
        <v>43120</v>
      </c>
      <c r="D164" t="s">
        <v>171</v>
      </c>
      <c r="E164" t="s">
        <v>177</v>
      </c>
      <c r="F164">
        <v>585.6</v>
      </c>
      <c r="G164">
        <v>7.34</v>
      </c>
      <c r="H164">
        <f t="shared" si="2"/>
        <v>4298.3040000000001</v>
      </c>
    </row>
    <row r="165" spans="1:8" x14ac:dyDescent="0.35">
      <c r="A165" t="s">
        <v>148</v>
      </c>
      <c r="B165" t="s">
        <v>163</v>
      </c>
      <c r="C165" s="38">
        <v>43122</v>
      </c>
      <c r="D165" t="s">
        <v>171</v>
      </c>
      <c r="E165" t="s">
        <v>177</v>
      </c>
      <c r="F165">
        <v>597.6</v>
      </c>
      <c r="G165">
        <v>7.34</v>
      </c>
      <c r="H165">
        <f t="shared" si="2"/>
        <v>4386.384</v>
      </c>
    </row>
    <row r="166" spans="1:8" x14ac:dyDescent="0.35">
      <c r="A166" t="s">
        <v>148</v>
      </c>
      <c r="B166" t="s">
        <v>163</v>
      </c>
      <c r="C166" s="38">
        <v>43124</v>
      </c>
      <c r="D166" t="s">
        <v>172</v>
      </c>
      <c r="E166" t="s">
        <v>177</v>
      </c>
      <c r="F166">
        <v>562.79999999999995</v>
      </c>
      <c r="G166">
        <v>7.34</v>
      </c>
      <c r="H166">
        <f t="shared" si="2"/>
        <v>4130.9519999999993</v>
      </c>
    </row>
    <row r="167" spans="1:8" x14ac:dyDescent="0.35">
      <c r="A167" t="s">
        <v>148</v>
      </c>
      <c r="B167" t="s">
        <v>163</v>
      </c>
      <c r="C167" s="38">
        <v>43126</v>
      </c>
      <c r="D167" t="s">
        <v>171</v>
      </c>
      <c r="E167" t="s">
        <v>177</v>
      </c>
      <c r="F167">
        <v>498</v>
      </c>
      <c r="G167">
        <v>7.34</v>
      </c>
      <c r="H167">
        <f t="shared" si="2"/>
        <v>3655.3199999999997</v>
      </c>
    </row>
    <row r="168" spans="1:8" x14ac:dyDescent="0.35">
      <c r="A168" t="s">
        <v>148</v>
      </c>
      <c r="B168" t="s">
        <v>164</v>
      </c>
      <c r="C168" s="38">
        <v>43128</v>
      </c>
      <c r="D168" t="s">
        <v>172</v>
      </c>
      <c r="E168" t="s">
        <v>177</v>
      </c>
      <c r="F168">
        <v>1339.2</v>
      </c>
      <c r="G168">
        <v>0.48</v>
      </c>
      <c r="H168">
        <f t="shared" si="2"/>
        <v>642.81600000000003</v>
      </c>
    </row>
    <row r="169" spans="1:8" x14ac:dyDescent="0.35">
      <c r="A169" t="s">
        <v>148</v>
      </c>
      <c r="B169" t="s">
        <v>164</v>
      </c>
      <c r="C169" s="38">
        <v>43130</v>
      </c>
      <c r="D169" t="s">
        <v>171</v>
      </c>
      <c r="E169" t="s">
        <v>177</v>
      </c>
      <c r="F169">
        <v>1269</v>
      </c>
      <c r="G169">
        <v>0.48</v>
      </c>
      <c r="H169">
        <f t="shared" si="2"/>
        <v>609.12</v>
      </c>
    </row>
    <row r="170" spans="1:8" x14ac:dyDescent="0.35">
      <c r="A170" t="s">
        <v>148</v>
      </c>
      <c r="B170" t="s">
        <v>164</v>
      </c>
      <c r="C170" s="38">
        <v>43132</v>
      </c>
      <c r="D170" t="s">
        <v>171</v>
      </c>
      <c r="E170" t="s">
        <v>177</v>
      </c>
      <c r="F170">
        <v>1170.9000000000001</v>
      </c>
      <c r="G170">
        <v>0.48</v>
      </c>
      <c r="H170">
        <f t="shared" si="2"/>
        <v>562.03200000000004</v>
      </c>
    </row>
    <row r="171" spans="1:8" x14ac:dyDescent="0.35">
      <c r="A171" t="s">
        <v>148</v>
      </c>
      <c r="B171" t="s">
        <v>164</v>
      </c>
      <c r="C171" s="38">
        <v>43134</v>
      </c>
      <c r="D171" t="s">
        <v>172</v>
      </c>
      <c r="E171" t="s">
        <v>177</v>
      </c>
      <c r="F171">
        <v>1325.7</v>
      </c>
      <c r="G171">
        <v>0.48</v>
      </c>
      <c r="H171">
        <f t="shared" si="2"/>
        <v>636.33600000000001</v>
      </c>
    </row>
    <row r="172" spans="1:8" x14ac:dyDescent="0.35">
      <c r="A172" t="s">
        <v>148</v>
      </c>
      <c r="B172" t="s">
        <v>164</v>
      </c>
      <c r="C172" s="38">
        <v>43136</v>
      </c>
      <c r="D172" t="s">
        <v>171</v>
      </c>
      <c r="E172" t="s">
        <v>177</v>
      </c>
      <c r="F172">
        <v>1354.5</v>
      </c>
      <c r="G172">
        <v>0.48</v>
      </c>
      <c r="H172">
        <f t="shared" si="2"/>
        <v>650.16</v>
      </c>
    </row>
    <row r="173" spans="1:8" x14ac:dyDescent="0.35">
      <c r="A173" t="s">
        <v>148</v>
      </c>
      <c r="B173" t="s">
        <v>164</v>
      </c>
      <c r="C173" s="38">
        <v>43138</v>
      </c>
      <c r="D173" t="s">
        <v>172</v>
      </c>
      <c r="E173" t="s">
        <v>177</v>
      </c>
      <c r="F173">
        <v>1238.4000000000001</v>
      </c>
      <c r="G173">
        <v>0.48</v>
      </c>
      <c r="H173">
        <f t="shared" si="2"/>
        <v>594.43200000000002</v>
      </c>
    </row>
    <row r="174" spans="1:8" x14ac:dyDescent="0.35">
      <c r="A174" t="s">
        <v>148</v>
      </c>
      <c r="B174" t="s">
        <v>164</v>
      </c>
      <c r="C174" s="38">
        <v>43140</v>
      </c>
      <c r="D174" t="s">
        <v>171</v>
      </c>
      <c r="E174" t="s">
        <v>177</v>
      </c>
      <c r="F174">
        <v>1277.1000000000001</v>
      </c>
      <c r="G174">
        <v>0.48</v>
      </c>
      <c r="H174">
        <f t="shared" si="2"/>
        <v>613.00800000000004</v>
      </c>
    </row>
    <row r="175" spans="1:8" x14ac:dyDescent="0.35">
      <c r="A175" t="s">
        <v>148</v>
      </c>
      <c r="B175" t="s">
        <v>164</v>
      </c>
      <c r="C175" s="38">
        <v>43142</v>
      </c>
      <c r="D175" t="s">
        <v>171</v>
      </c>
      <c r="E175" t="s">
        <v>177</v>
      </c>
      <c r="F175">
        <v>1398.6000000000001</v>
      </c>
      <c r="G175">
        <v>0.48</v>
      </c>
      <c r="H175">
        <f t="shared" si="2"/>
        <v>671.32800000000009</v>
      </c>
    </row>
    <row r="176" spans="1:8" x14ac:dyDescent="0.35">
      <c r="A176" t="s">
        <v>148</v>
      </c>
      <c r="B176" t="s">
        <v>164</v>
      </c>
      <c r="C176" s="38">
        <v>43144</v>
      </c>
      <c r="D176" t="s">
        <v>171</v>
      </c>
      <c r="E176" t="s">
        <v>177</v>
      </c>
      <c r="F176">
        <v>1266.3</v>
      </c>
      <c r="G176">
        <v>0.48</v>
      </c>
      <c r="H176">
        <f t="shared" si="2"/>
        <v>607.82399999999996</v>
      </c>
    </row>
    <row r="177" spans="1:8" x14ac:dyDescent="0.35">
      <c r="A177" t="s">
        <v>148</v>
      </c>
      <c r="B177" t="s">
        <v>164</v>
      </c>
      <c r="C177" s="38">
        <v>43146</v>
      </c>
      <c r="D177" t="s">
        <v>172</v>
      </c>
      <c r="E177" t="s">
        <v>177</v>
      </c>
      <c r="F177">
        <v>1388.7</v>
      </c>
      <c r="G177">
        <v>0.48</v>
      </c>
      <c r="H177">
        <f t="shared" si="2"/>
        <v>666.57600000000002</v>
      </c>
    </row>
    <row r="178" spans="1:8" x14ac:dyDescent="0.35">
      <c r="A178" t="s">
        <v>148</v>
      </c>
      <c r="B178" t="s">
        <v>164</v>
      </c>
      <c r="C178" s="38">
        <v>43148</v>
      </c>
      <c r="D178" t="s">
        <v>171</v>
      </c>
      <c r="E178" t="s">
        <v>177</v>
      </c>
      <c r="F178">
        <v>1228.5</v>
      </c>
      <c r="G178">
        <v>0.48</v>
      </c>
      <c r="H178">
        <f t="shared" si="2"/>
        <v>589.67999999999995</v>
      </c>
    </row>
    <row r="179" spans="1:8" x14ac:dyDescent="0.35">
      <c r="A179" t="s">
        <v>148</v>
      </c>
      <c r="B179" t="s">
        <v>164</v>
      </c>
      <c r="C179" s="38">
        <v>43150</v>
      </c>
      <c r="D179" t="s">
        <v>172</v>
      </c>
      <c r="E179" t="s">
        <v>177</v>
      </c>
      <c r="F179">
        <v>1370.7</v>
      </c>
      <c r="G179">
        <v>0.48</v>
      </c>
      <c r="H179">
        <f t="shared" si="2"/>
        <v>657.93600000000004</v>
      </c>
    </row>
    <row r="180" spans="1:8" x14ac:dyDescent="0.35">
      <c r="A180" t="s">
        <v>148</v>
      </c>
      <c r="B180" t="s">
        <v>164</v>
      </c>
      <c r="C180" s="38">
        <v>43152</v>
      </c>
      <c r="D180" t="s">
        <v>171</v>
      </c>
      <c r="E180" t="s">
        <v>177</v>
      </c>
      <c r="F180">
        <v>1206</v>
      </c>
      <c r="G180">
        <v>0.48</v>
      </c>
      <c r="H180">
        <f t="shared" si="2"/>
        <v>578.88</v>
      </c>
    </row>
    <row r="181" spans="1:8" x14ac:dyDescent="0.35">
      <c r="A181" t="s">
        <v>148</v>
      </c>
      <c r="B181" t="s">
        <v>164</v>
      </c>
      <c r="C181" s="38">
        <v>43154</v>
      </c>
      <c r="D181" t="s">
        <v>171</v>
      </c>
      <c r="E181" t="s">
        <v>177</v>
      </c>
      <c r="F181">
        <v>1386.9</v>
      </c>
      <c r="G181">
        <v>0.48</v>
      </c>
      <c r="H181">
        <f t="shared" si="2"/>
        <v>665.71199999999999</v>
      </c>
    </row>
    <row r="182" spans="1:8" x14ac:dyDescent="0.35">
      <c r="A182" t="s">
        <v>148</v>
      </c>
      <c r="B182" t="s">
        <v>164</v>
      </c>
      <c r="C182" s="38">
        <v>43156</v>
      </c>
      <c r="D182" t="s">
        <v>172</v>
      </c>
      <c r="E182" t="s">
        <v>177</v>
      </c>
      <c r="F182">
        <v>1305.9000000000001</v>
      </c>
      <c r="G182">
        <v>0.48</v>
      </c>
      <c r="H182">
        <f t="shared" si="2"/>
        <v>626.83199999999999</v>
      </c>
    </row>
    <row r="183" spans="1:8" x14ac:dyDescent="0.35">
      <c r="A183" t="s">
        <v>148</v>
      </c>
      <c r="B183" t="s">
        <v>173</v>
      </c>
      <c r="C183" s="38">
        <v>43158</v>
      </c>
      <c r="D183" t="s">
        <v>172</v>
      </c>
      <c r="E183" t="s">
        <v>177</v>
      </c>
      <c r="F183">
        <v>1142.3999999999999</v>
      </c>
      <c r="G183">
        <v>5.56</v>
      </c>
      <c r="H183">
        <f t="shared" si="2"/>
        <v>6351.7439999999988</v>
      </c>
    </row>
    <row r="184" spans="1:8" x14ac:dyDescent="0.35">
      <c r="A184" t="s">
        <v>148</v>
      </c>
      <c r="B184" t="s">
        <v>173</v>
      </c>
      <c r="C184" s="38">
        <v>43160</v>
      </c>
      <c r="D184" t="s">
        <v>171</v>
      </c>
      <c r="E184" t="s">
        <v>177</v>
      </c>
      <c r="F184">
        <v>1243.2</v>
      </c>
      <c r="G184">
        <v>5.56</v>
      </c>
      <c r="H184">
        <f t="shared" si="2"/>
        <v>6912.192</v>
      </c>
    </row>
    <row r="185" spans="1:8" x14ac:dyDescent="0.35">
      <c r="A185" t="s">
        <v>148</v>
      </c>
      <c r="B185" t="s">
        <v>173</v>
      </c>
      <c r="C185" s="38">
        <v>43162</v>
      </c>
      <c r="D185" t="s">
        <v>171</v>
      </c>
      <c r="E185" t="s">
        <v>177</v>
      </c>
      <c r="F185">
        <v>1352.3999999999999</v>
      </c>
      <c r="G185">
        <v>5.56</v>
      </c>
      <c r="H185">
        <f t="shared" si="2"/>
        <v>7519.3439999999991</v>
      </c>
    </row>
    <row r="186" spans="1:8" x14ac:dyDescent="0.35">
      <c r="A186" t="s">
        <v>148</v>
      </c>
      <c r="B186" t="s">
        <v>173</v>
      </c>
      <c r="C186" s="38">
        <v>43164</v>
      </c>
      <c r="D186" t="s">
        <v>172</v>
      </c>
      <c r="E186" t="s">
        <v>177</v>
      </c>
      <c r="F186">
        <v>1356</v>
      </c>
      <c r="G186">
        <v>5.56</v>
      </c>
      <c r="H186">
        <f t="shared" si="2"/>
        <v>7539.36</v>
      </c>
    </row>
    <row r="187" spans="1:8" x14ac:dyDescent="0.35">
      <c r="A187" t="s">
        <v>148</v>
      </c>
      <c r="B187" t="s">
        <v>173</v>
      </c>
      <c r="C187" s="38">
        <v>43166</v>
      </c>
      <c r="D187" t="s">
        <v>171</v>
      </c>
      <c r="E187" t="s">
        <v>177</v>
      </c>
      <c r="F187">
        <v>1375.2</v>
      </c>
      <c r="G187">
        <v>5.56</v>
      </c>
      <c r="H187">
        <f t="shared" si="2"/>
        <v>7646.1120000000001</v>
      </c>
    </row>
    <row r="188" spans="1:8" x14ac:dyDescent="0.35">
      <c r="A188" t="s">
        <v>148</v>
      </c>
      <c r="B188" t="s">
        <v>173</v>
      </c>
      <c r="C188" s="38">
        <v>43168</v>
      </c>
      <c r="D188" t="s">
        <v>171</v>
      </c>
      <c r="E188" t="s">
        <v>177</v>
      </c>
      <c r="F188">
        <v>1304.3999999999999</v>
      </c>
      <c r="G188">
        <v>5.56</v>
      </c>
      <c r="H188">
        <f t="shared" si="2"/>
        <v>7252.463999999999</v>
      </c>
    </row>
    <row r="189" spans="1:8" x14ac:dyDescent="0.35">
      <c r="A189" t="s">
        <v>148</v>
      </c>
      <c r="B189" t="s">
        <v>173</v>
      </c>
      <c r="C189" s="38">
        <v>43170</v>
      </c>
      <c r="D189" t="s">
        <v>171</v>
      </c>
      <c r="E189" t="s">
        <v>177</v>
      </c>
      <c r="F189">
        <v>1306.8</v>
      </c>
      <c r="G189">
        <v>5.56</v>
      </c>
      <c r="H189">
        <f t="shared" si="2"/>
        <v>7265.8079999999991</v>
      </c>
    </row>
    <row r="190" spans="1:8" x14ac:dyDescent="0.35">
      <c r="A190" t="s">
        <v>148</v>
      </c>
      <c r="B190" t="s">
        <v>173</v>
      </c>
      <c r="C190" s="38">
        <v>43172</v>
      </c>
      <c r="D190" t="s">
        <v>171</v>
      </c>
      <c r="E190" t="s">
        <v>177</v>
      </c>
      <c r="F190">
        <v>1371.6</v>
      </c>
      <c r="G190">
        <v>5.56</v>
      </c>
      <c r="H190">
        <f t="shared" si="2"/>
        <v>7626.0959999999986</v>
      </c>
    </row>
    <row r="191" spans="1:8" x14ac:dyDescent="0.35">
      <c r="A191" t="s">
        <v>148</v>
      </c>
      <c r="B191" t="s">
        <v>173</v>
      </c>
      <c r="C191" s="38">
        <v>43174</v>
      </c>
      <c r="D191" t="s">
        <v>171</v>
      </c>
      <c r="E191" t="s">
        <v>177</v>
      </c>
      <c r="F191">
        <v>1194</v>
      </c>
      <c r="G191">
        <v>5.56</v>
      </c>
      <c r="H191">
        <f t="shared" si="2"/>
        <v>6638.6399999999994</v>
      </c>
    </row>
    <row r="192" spans="1:8" x14ac:dyDescent="0.35">
      <c r="A192" t="s">
        <v>148</v>
      </c>
      <c r="B192" t="s">
        <v>173</v>
      </c>
      <c r="C192" s="38">
        <v>43176</v>
      </c>
      <c r="D192" t="s">
        <v>172</v>
      </c>
      <c r="E192" t="s">
        <v>177</v>
      </c>
      <c r="F192">
        <v>1082.3999999999999</v>
      </c>
      <c r="G192">
        <v>5.56</v>
      </c>
      <c r="H192">
        <f t="shared" si="2"/>
        <v>6018.1439999999984</v>
      </c>
    </row>
    <row r="193" spans="1:8" x14ac:dyDescent="0.35">
      <c r="A193" t="s">
        <v>148</v>
      </c>
      <c r="B193" t="s">
        <v>173</v>
      </c>
      <c r="C193" s="38">
        <v>43178</v>
      </c>
      <c r="D193" t="s">
        <v>172</v>
      </c>
      <c r="E193" t="s">
        <v>177</v>
      </c>
      <c r="F193">
        <v>1264.8</v>
      </c>
      <c r="G193">
        <v>5.56</v>
      </c>
      <c r="H193">
        <f t="shared" si="2"/>
        <v>7032.2879999999996</v>
      </c>
    </row>
    <row r="194" spans="1:8" x14ac:dyDescent="0.35">
      <c r="A194" t="s">
        <v>148</v>
      </c>
      <c r="B194" t="s">
        <v>173</v>
      </c>
      <c r="C194" s="38">
        <v>43180</v>
      </c>
      <c r="D194" t="s">
        <v>172</v>
      </c>
      <c r="E194" t="s">
        <v>177</v>
      </c>
      <c r="F194">
        <v>1413.6</v>
      </c>
      <c r="G194">
        <v>5.56</v>
      </c>
      <c r="H194">
        <f t="shared" ref="H194:H257" si="3">F194*G194</f>
        <v>7859.6159999999991</v>
      </c>
    </row>
    <row r="195" spans="1:8" x14ac:dyDescent="0.35">
      <c r="A195" t="s">
        <v>148</v>
      </c>
      <c r="B195" t="s">
        <v>173</v>
      </c>
      <c r="C195" s="38">
        <v>43182</v>
      </c>
      <c r="D195" t="s">
        <v>172</v>
      </c>
      <c r="E195" t="s">
        <v>177</v>
      </c>
      <c r="F195">
        <v>1303.2</v>
      </c>
      <c r="G195">
        <v>5.56</v>
      </c>
      <c r="H195">
        <f t="shared" si="3"/>
        <v>7245.7919999999995</v>
      </c>
    </row>
    <row r="196" spans="1:8" x14ac:dyDescent="0.35">
      <c r="A196" t="s">
        <v>148</v>
      </c>
      <c r="B196" t="s">
        <v>173</v>
      </c>
      <c r="C196" s="38">
        <v>43184</v>
      </c>
      <c r="D196" t="s">
        <v>172</v>
      </c>
      <c r="E196" t="s">
        <v>177</v>
      </c>
      <c r="F196">
        <v>1242</v>
      </c>
      <c r="G196">
        <v>5.56</v>
      </c>
      <c r="H196">
        <f t="shared" si="3"/>
        <v>6905.5199999999995</v>
      </c>
    </row>
    <row r="197" spans="1:8" x14ac:dyDescent="0.35">
      <c r="A197" t="s">
        <v>148</v>
      </c>
      <c r="B197" t="s">
        <v>173</v>
      </c>
      <c r="C197" s="38">
        <v>43186</v>
      </c>
      <c r="D197" t="s">
        <v>172</v>
      </c>
      <c r="E197" t="s">
        <v>177</v>
      </c>
      <c r="F197">
        <v>1209.5999999999999</v>
      </c>
      <c r="G197">
        <v>5.56</v>
      </c>
      <c r="H197">
        <f t="shared" si="3"/>
        <v>6725.3759999999993</v>
      </c>
    </row>
    <row r="198" spans="1:8" x14ac:dyDescent="0.35">
      <c r="A198" t="s">
        <v>148</v>
      </c>
      <c r="B198" t="s">
        <v>173</v>
      </c>
      <c r="C198" s="38">
        <v>43188</v>
      </c>
      <c r="D198" t="s">
        <v>171</v>
      </c>
      <c r="E198" t="s">
        <v>177</v>
      </c>
      <c r="F198">
        <v>1196.3999999999999</v>
      </c>
      <c r="G198">
        <v>5.56</v>
      </c>
      <c r="H198">
        <f t="shared" si="3"/>
        <v>6651.9839999999986</v>
      </c>
    </row>
    <row r="199" spans="1:8" x14ac:dyDescent="0.35">
      <c r="A199" t="s">
        <v>148</v>
      </c>
      <c r="B199" t="s">
        <v>173</v>
      </c>
      <c r="C199" s="38">
        <v>43190</v>
      </c>
      <c r="D199" t="s">
        <v>172</v>
      </c>
      <c r="E199" t="s">
        <v>177</v>
      </c>
      <c r="F199">
        <v>1358.3999999999999</v>
      </c>
      <c r="G199">
        <v>5.56</v>
      </c>
      <c r="H199">
        <f t="shared" si="3"/>
        <v>7552.7039999999988</v>
      </c>
    </row>
    <row r="200" spans="1:8" x14ac:dyDescent="0.35">
      <c r="A200" t="s">
        <v>151</v>
      </c>
      <c r="B200" t="s">
        <v>160</v>
      </c>
      <c r="C200" s="38">
        <v>43192</v>
      </c>
      <c r="D200" t="s">
        <v>172</v>
      </c>
      <c r="E200" t="s">
        <v>177</v>
      </c>
      <c r="F200">
        <v>196.5</v>
      </c>
      <c r="G200">
        <v>1.62</v>
      </c>
      <c r="H200">
        <f t="shared" si="3"/>
        <v>318.33000000000004</v>
      </c>
    </row>
    <row r="201" spans="1:8" x14ac:dyDescent="0.35">
      <c r="A201" t="s">
        <v>151</v>
      </c>
      <c r="B201" t="s">
        <v>160</v>
      </c>
      <c r="C201" s="38">
        <v>43194</v>
      </c>
      <c r="D201" t="s">
        <v>171</v>
      </c>
      <c r="E201" t="s">
        <v>177</v>
      </c>
      <c r="F201">
        <v>226.5</v>
      </c>
      <c r="G201">
        <v>1.62</v>
      </c>
      <c r="H201">
        <f t="shared" si="3"/>
        <v>366.93</v>
      </c>
    </row>
    <row r="202" spans="1:8" x14ac:dyDescent="0.35">
      <c r="A202" t="s">
        <v>151</v>
      </c>
      <c r="B202" t="s">
        <v>160</v>
      </c>
      <c r="C202" s="38">
        <v>43196</v>
      </c>
      <c r="D202" t="s">
        <v>171</v>
      </c>
      <c r="E202" t="s">
        <v>177</v>
      </c>
      <c r="F202">
        <v>258</v>
      </c>
      <c r="G202">
        <v>1.62</v>
      </c>
      <c r="H202">
        <f t="shared" si="3"/>
        <v>417.96000000000004</v>
      </c>
    </row>
    <row r="203" spans="1:8" x14ac:dyDescent="0.35">
      <c r="A203" t="s">
        <v>151</v>
      </c>
      <c r="B203" t="s">
        <v>160</v>
      </c>
      <c r="C203" s="38">
        <v>43198</v>
      </c>
      <c r="D203" t="s">
        <v>171</v>
      </c>
      <c r="E203" t="s">
        <v>177</v>
      </c>
      <c r="F203">
        <v>276</v>
      </c>
      <c r="G203">
        <v>1.62</v>
      </c>
      <c r="H203">
        <f t="shared" si="3"/>
        <v>447.12</v>
      </c>
    </row>
    <row r="204" spans="1:8" x14ac:dyDescent="0.35">
      <c r="A204" t="s">
        <v>151</v>
      </c>
      <c r="B204" t="s">
        <v>160</v>
      </c>
      <c r="C204" s="38">
        <v>43200</v>
      </c>
      <c r="D204" t="s">
        <v>171</v>
      </c>
      <c r="E204" t="s">
        <v>177</v>
      </c>
      <c r="F204">
        <v>277.5</v>
      </c>
      <c r="G204">
        <v>1.62</v>
      </c>
      <c r="H204">
        <f t="shared" si="3"/>
        <v>449.55</v>
      </c>
    </row>
    <row r="205" spans="1:8" x14ac:dyDescent="0.35">
      <c r="A205" t="s">
        <v>151</v>
      </c>
      <c r="B205" t="s">
        <v>160</v>
      </c>
      <c r="C205" s="38">
        <v>43202</v>
      </c>
      <c r="D205" t="s">
        <v>171</v>
      </c>
      <c r="E205" t="s">
        <v>177</v>
      </c>
      <c r="F205">
        <v>227.25</v>
      </c>
      <c r="G205">
        <v>1.62</v>
      </c>
      <c r="H205">
        <f t="shared" si="3"/>
        <v>368.14500000000004</v>
      </c>
    </row>
    <row r="206" spans="1:8" x14ac:dyDescent="0.35">
      <c r="A206" t="s">
        <v>151</v>
      </c>
      <c r="B206" t="s">
        <v>160</v>
      </c>
      <c r="C206" s="38">
        <v>43204</v>
      </c>
      <c r="D206" t="s">
        <v>171</v>
      </c>
      <c r="E206" t="s">
        <v>177</v>
      </c>
      <c r="F206">
        <v>254.25</v>
      </c>
      <c r="G206">
        <v>1.62</v>
      </c>
      <c r="H206">
        <f t="shared" si="3"/>
        <v>411.88500000000005</v>
      </c>
    </row>
    <row r="207" spans="1:8" x14ac:dyDescent="0.35">
      <c r="A207" t="s">
        <v>151</v>
      </c>
      <c r="B207" t="s">
        <v>160</v>
      </c>
      <c r="C207" s="38">
        <v>43206</v>
      </c>
      <c r="D207" t="s">
        <v>172</v>
      </c>
      <c r="E207" t="s">
        <v>177</v>
      </c>
      <c r="F207">
        <v>237.75</v>
      </c>
      <c r="G207">
        <v>1.62</v>
      </c>
      <c r="H207">
        <f t="shared" si="3"/>
        <v>385.15500000000003</v>
      </c>
    </row>
    <row r="208" spans="1:8" x14ac:dyDescent="0.35">
      <c r="A208" t="s">
        <v>151</v>
      </c>
      <c r="B208" t="s">
        <v>160</v>
      </c>
      <c r="C208" s="38">
        <v>43208</v>
      </c>
      <c r="D208" t="s">
        <v>171</v>
      </c>
      <c r="E208" t="s">
        <v>177</v>
      </c>
      <c r="F208">
        <v>270.75</v>
      </c>
      <c r="G208">
        <v>1.62</v>
      </c>
      <c r="H208">
        <f t="shared" si="3"/>
        <v>438.61500000000001</v>
      </c>
    </row>
    <row r="209" spans="1:8" x14ac:dyDescent="0.35">
      <c r="A209" t="s">
        <v>151</v>
      </c>
      <c r="B209" t="s">
        <v>160</v>
      </c>
      <c r="C209" s="38">
        <v>43210</v>
      </c>
      <c r="D209" t="s">
        <v>171</v>
      </c>
      <c r="E209" t="s">
        <v>177</v>
      </c>
      <c r="F209">
        <v>272.25</v>
      </c>
      <c r="G209">
        <v>1.62</v>
      </c>
      <c r="H209">
        <f t="shared" si="3"/>
        <v>441.04500000000002</v>
      </c>
    </row>
    <row r="210" spans="1:8" x14ac:dyDescent="0.35">
      <c r="A210" t="s">
        <v>151</v>
      </c>
      <c r="B210" t="s">
        <v>160</v>
      </c>
      <c r="C210" s="38">
        <v>43212</v>
      </c>
      <c r="D210" t="s">
        <v>171</v>
      </c>
      <c r="E210" t="s">
        <v>177</v>
      </c>
      <c r="F210">
        <v>214.5</v>
      </c>
      <c r="G210">
        <v>1.62</v>
      </c>
      <c r="H210">
        <f t="shared" si="3"/>
        <v>347.49</v>
      </c>
    </row>
    <row r="211" spans="1:8" x14ac:dyDescent="0.35">
      <c r="A211" t="s">
        <v>151</v>
      </c>
      <c r="B211" t="s">
        <v>162</v>
      </c>
      <c r="C211" s="38">
        <v>43214</v>
      </c>
      <c r="D211" t="s">
        <v>171</v>
      </c>
      <c r="E211" t="s">
        <v>177</v>
      </c>
      <c r="F211">
        <v>144</v>
      </c>
      <c r="G211">
        <v>1.23</v>
      </c>
      <c r="H211">
        <f t="shared" si="3"/>
        <v>177.12</v>
      </c>
    </row>
    <row r="212" spans="1:8" x14ac:dyDescent="0.35">
      <c r="A212" t="s">
        <v>151</v>
      </c>
      <c r="B212" t="s">
        <v>162</v>
      </c>
      <c r="C212" s="38">
        <v>43216</v>
      </c>
      <c r="D212" t="s">
        <v>172</v>
      </c>
      <c r="E212" t="s">
        <v>177</v>
      </c>
      <c r="F212">
        <v>162</v>
      </c>
      <c r="G212">
        <v>1.23</v>
      </c>
      <c r="H212">
        <f t="shared" si="3"/>
        <v>199.26</v>
      </c>
    </row>
    <row r="213" spans="1:8" x14ac:dyDescent="0.35">
      <c r="A213" t="s">
        <v>151</v>
      </c>
      <c r="B213" t="s">
        <v>162</v>
      </c>
      <c r="C213" s="38">
        <v>43218</v>
      </c>
      <c r="D213" t="s">
        <v>172</v>
      </c>
      <c r="E213" t="s">
        <v>177</v>
      </c>
      <c r="F213">
        <v>148.5</v>
      </c>
      <c r="G213">
        <v>1.23</v>
      </c>
      <c r="H213">
        <f t="shared" si="3"/>
        <v>182.655</v>
      </c>
    </row>
    <row r="214" spans="1:8" x14ac:dyDescent="0.35">
      <c r="A214" t="s">
        <v>151</v>
      </c>
      <c r="B214" t="s">
        <v>162</v>
      </c>
      <c r="C214" s="38">
        <v>43220</v>
      </c>
      <c r="D214" t="s">
        <v>171</v>
      </c>
      <c r="E214" t="s">
        <v>177</v>
      </c>
      <c r="F214">
        <v>135.75</v>
      </c>
      <c r="G214">
        <v>1.23</v>
      </c>
      <c r="H214">
        <f t="shared" si="3"/>
        <v>166.9725</v>
      </c>
    </row>
    <row r="215" spans="1:8" x14ac:dyDescent="0.35">
      <c r="A215" t="s">
        <v>151</v>
      </c>
      <c r="B215" t="s">
        <v>162</v>
      </c>
      <c r="C215" s="38">
        <v>43222</v>
      </c>
      <c r="D215" t="s">
        <v>171</v>
      </c>
      <c r="E215" t="s">
        <v>177</v>
      </c>
      <c r="F215">
        <v>128.25</v>
      </c>
      <c r="G215">
        <v>1.23</v>
      </c>
      <c r="H215">
        <f t="shared" si="3"/>
        <v>157.7475</v>
      </c>
    </row>
    <row r="216" spans="1:8" x14ac:dyDescent="0.35">
      <c r="A216" t="s">
        <v>151</v>
      </c>
      <c r="B216" t="s">
        <v>162</v>
      </c>
      <c r="C216" s="38">
        <v>43224</v>
      </c>
      <c r="D216" t="s">
        <v>171</v>
      </c>
      <c r="E216" t="s">
        <v>177</v>
      </c>
      <c r="F216">
        <v>166.5</v>
      </c>
      <c r="G216">
        <v>1.23</v>
      </c>
      <c r="H216">
        <f t="shared" si="3"/>
        <v>204.79499999999999</v>
      </c>
    </row>
    <row r="217" spans="1:8" x14ac:dyDescent="0.35">
      <c r="A217" t="s">
        <v>151</v>
      </c>
      <c r="B217" t="s">
        <v>162</v>
      </c>
      <c r="C217" s="38">
        <v>43226</v>
      </c>
      <c r="D217" t="s">
        <v>171</v>
      </c>
      <c r="E217" t="s">
        <v>177</v>
      </c>
      <c r="F217">
        <v>168</v>
      </c>
      <c r="G217">
        <v>1.23</v>
      </c>
      <c r="H217">
        <f t="shared" si="3"/>
        <v>206.64</v>
      </c>
    </row>
    <row r="218" spans="1:8" x14ac:dyDescent="0.35">
      <c r="A218" t="s">
        <v>151</v>
      </c>
      <c r="B218" t="s">
        <v>162</v>
      </c>
      <c r="C218" s="38">
        <v>43228</v>
      </c>
      <c r="D218" t="s">
        <v>171</v>
      </c>
      <c r="E218" t="s">
        <v>177</v>
      </c>
      <c r="F218">
        <v>138.75</v>
      </c>
      <c r="G218">
        <v>1.23</v>
      </c>
      <c r="H218">
        <f t="shared" si="3"/>
        <v>170.66249999999999</v>
      </c>
    </row>
    <row r="219" spans="1:8" x14ac:dyDescent="0.35">
      <c r="A219" t="s">
        <v>151</v>
      </c>
      <c r="B219" t="s">
        <v>162</v>
      </c>
      <c r="C219" s="38">
        <v>43230</v>
      </c>
      <c r="D219" t="s">
        <v>171</v>
      </c>
      <c r="E219" t="s">
        <v>177</v>
      </c>
      <c r="F219">
        <v>166.5</v>
      </c>
      <c r="G219">
        <v>1.23</v>
      </c>
      <c r="H219">
        <f t="shared" si="3"/>
        <v>204.79499999999999</v>
      </c>
    </row>
    <row r="220" spans="1:8" x14ac:dyDescent="0.35">
      <c r="A220" t="s">
        <v>151</v>
      </c>
      <c r="B220" t="s">
        <v>162</v>
      </c>
      <c r="C220" s="38">
        <v>43232</v>
      </c>
      <c r="D220" t="s">
        <v>172</v>
      </c>
      <c r="E220" t="s">
        <v>177</v>
      </c>
      <c r="F220">
        <v>114</v>
      </c>
      <c r="G220">
        <v>1.23</v>
      </c>
      <c r="H220">
        <f t="shared" si="3"/>
        <v>140.22</v>
      </c>
    </row>
    <row r="221" spans="1:8" x14ac:dyDescent="0.35">
      <c r="A221" t="s">
        <v>151</v>
      </c>
      <c r="B221" t="s">
        <v>162</v>
      </c>
      <c r="C221" s="38">
        <v>43234</v>
      </c>
      <c r="D221" t="s">
        <v>171</v>
      </c>
      <c r="E221" t="s">
        <v>177</v>
      </c>
      <c r="F221">
        <v>116.25</v>
      </c>
      <c r="G221">
        <v>1.23</v>
      </c>
      <c r="H221">
        <f t="shared" si="3"/>
        <v>142.98750000000001</v>
      </c>
    </row>
    <row r="222" spans="1:8" x14ac:dyDescent="0.35">
      <c r="A222" t="s">
        <v>151</v>
      </c>
      <c r="B222" t="s">
        <v>162</v>
      </c>
      <c r="C222" s="38">
        <v>43236</v>
      </c>
      <c r="D222" t="s">
        <v>172</v>
      </c>
      <c r="E222" t="s">
        <v>177</v>
      </c>
      <c r="F222">
        <v>118.5</v>
      </c>
      <c r="G222">
        <v>1.23</v>
      </c>
      <c r="H222">
        <f t="shared" si="3"/>
        <v>145.755</v>
      </c>
    </row>
    <row r="223" spans="1:8" x14ac:dyDescent="0.35">
      <c r="A223" t="s">
        <v>151</v>
      </c>
      <c r="B223" t="s">
        <v>162</v>
      </c>
      <c r="C223" s="38">
        <v>43238</v>
      </c>
      <c r="D223" t="s">
        <v>171</v>
      </c>
      <c r="E223" t="s">
        <v>177</v>
      </c>
      <c r="F223">
        <v>162.75</v>
      </c>
      <c r="G223">
        <v>1.23</v>
      </c>
      <c r="H223">
        <f t="shared" si="3"/>
        <v>200.1825</v>
      </c>
    </row>
    <row r="224" spans="1:8" x14ac:dyDescent="0.35">
      <c r="A224" t="s">
        <v>151</v>
      </c>
      <c r="B224" t="s">
        <v>162</v>
      </c>
      <c r="C224" s="38">
        <v>43240</v>
      </c>
      <c r="D224" t="s">
        <v>171</v>
      </c>
      <c r="E224" t="s">
        <v>177</v>
      </c>
      <c r="F224">
        <v>132</v>
      </c>
      <c r="G224">
        <v>1.23</v>
      </c>
      <c r="H224">
        <f t="shared" si="3"/>
        <v>162.35999999999999</v>
      </c>
    </row>
    <row r="225" spans="1:8" x14ac:dyDescent="0.35">
      <c r="A225" t="s">
        <v>151</v>
      </c>
      <c r="B225" t="s">
        <v>162</v>
      </c>
      <c r="C225" s="38">
        <v>43242</v>
      </c>
      <c r="D225" t="s">
        <v>171</v>
      </c>
      <c r="E225" t="s">
        <v>177</v>
      </c>
      <c r="F225">
        <v>112.5</v>
      </c>
      <c r="G225">
        <v>1.23</v>
      </c>
      <c r="H225">
        <f t="shared" si="3"/>
        <v>138.375</v>
      </c>
    </row>
    <row r="226" spans="1:8" x14ac:dyDescent="0.35">
      <c r="A226" t="s">
        <v>151</v>
      </c>
      <c r="B226" t="s">
        <v>162</v>
      </c>
      <c r="C226" s="38">
        <v>43244</v>
      </c>
      <c r="D226" t="s">
        <v>171</v>
      </c>
      <c r="E226" t="s">
        <v>177</v>
      </c>
      <c r="F226">
        <v>119.25</v>
      </c>
      <c r="G226">
        <v>1.23</v>
      </c>
      <c r="H226">
        <f t="shared" si="3"/>
        <v>146.67750000000001</v>
      </c>
    </row>
    <row r="227" spans="1:8" x14ac:dyDescent="0.35">
      <c r="A227" t="s">
        <v>151</v>
      </c>
      <c r="B227" t="s">
        <v>163</v>
      </c>
      <c r="C227" s="38">
        <v>43246</v>
      </c>
      <c r="D227" t="s">
        <v>171</v>
      </c>
      <c r="E227" t="s">
        <v>177</v>
      </c>
      <c r="F227">
        <v>345</v>
      </c>
      <c r="G227">
        <v>7.34</v>
      </c>
      <c r="H227">
        <f t="shared" si="3"/>
        <v>2532.2999999999997</v>
      </c>
    </row>
    <row r="228" spans="1:8" x14ac:dyDescent="0.35">
      <c r="A228" t="s">
        <v>151</v>
      </c>
      <c r="B228" t="s">
        <v>163</v>
      </c>
      <c r="C228" s="38">
        <v>43248</v>
      </c>
      <c r="D228" t="s">
        <v>171</v>
      </c>
      <c r="E228" t="s">
        <v>177</v>
      </c>
      <c r="F228">
        <v>345.75</v>
      </c>
      <c r="G228">
        <v>7.34</v>
      </c>
      <c r="H228">
        <f t="shared" si="3"/>
        <v>2537.8049999999998</v>
      </c>
    </row>
    <row r="229" spans="1:8" x14ac:dyDescent="0.35">
      <c r="A229" t="s">
        <v>151</v>
      </c>
      <c r="B229" t="s">
        <v>163</v>
      </c>
      <c r="C229" s="38">
        <v>43250</v>
      </c>
      <c r="D229" t="s">
        <v>171</v>
      </c>
      <c r="E229" t="s">
        <v>177</v>
      </c>
      <c r="F229">
        <v>274.5</v>
      </c>
      <c r="G229">
        <v>7.34</v>
      </c>
      <c r="H229">
        <f t="shared" si="3"/>
        <v>2014.83</v>
      </c>
    </row>
    <row r="230" spans="1:8" x14ac:dyDescent="0.35">
      <c r="A230" t="s">
        <v>151</v>
      </c>
      <c r="B230" t="s">
        <v>163</v>
      </c>
      <c r="C230" s="38">
        <v>43252</v>
      </c>
      <c r="D230" t="s">
        <v>172</v>
      </c>
      <c r="E230" t="s">
        <v>177</v>
      </c>
      <c r="F230">
        <v>312</v>
      </c>
      <c r="G230">
        <v>7.34</v>
      </c>
      <c r="H230">
        <f t="shared" si="3"/>
        <v>2290.08</v>
      </c>
    </row>
    <row r="231" spans="1:8" x14ac:dyDescent="0.35">
      <c r="A231" t="s">
        <v>151</v>
      </c>
      <c r="B231" t="s">
        <v>163</v>
      </c>
      <c r="C231" s="38">
        <v>43254</v>
      </c>
      <c r="D231" t="s">
        <v>171</v>
      </c>
      <c r="E231" t="s">
        <v>177</v>
      </c>
      <c r="F231">
        <v>270.75</v>
      </c>
      <c r="G231">
        <v>7.34</v>
      </c>
      <c r="H231">
        <f t="shared" si="3"/>
        <v>1987.3050000000001</v>
      </c>
    </row>
    <row r="232" spans="1:8" x14ac:dyDescent="0.35">
      <c r="A232" t="s">
        <v>151</v>
      </c>
      <c r="B232" t="s">
        <v>163</v>
      </c>
      <c r="C232" s="38">
        <v>43256</v>
      </c>
      <c r="D232" t="s">
        <v>171</v>
      </c>
      <c r="E232" t="s">
        <v>177</v>
      </c>
      <c r="F232">
        <v>353.25</v>
      </c>
      <c r="G232">
        <v>7.34</v>
      </c>
      <c r="H232">
        <f t="shared" si="3"/>
        <v>2592.855</v>
      </c>
    </row>
    <row r="233" spans="1:8" x14ac:dyDescent="0.35">
      <c r="A233" t="s">
        <v>151</v>
      </c>
      <c r="B233" t="s">
        <v>163</v>
      </c>
      <c r="C233" s="38">
        <v>43258</v>
      </c>
      <c r="D233" t="s">
        <v>172</v>
      </c>
      <c r="E233" t="s">
        <v>177</v>
      </c>
      <c r="F233">
        <v>261.75</v>
      </c>
      <c r="G233">
        <v>7.34</v>
      </c>
      <c r="H233">
        <f t="shared" si="3"/>
        <v>1921.2449999999999</v>
      </c>
    </row>
    <row r="234" spans="1:8" x14ac:dyDescent="0.35">
      <c r="A234" t="s">
        <v>151</v>
      </c>
      <c r="B234" t="s">
        <v>163</v>
      </c>
      <c r="C234" s="38">
        <v>43260</v>
      </c>
      <c r="D234" t="s">
        <v>171</v>
      </c>
      <c r="E234" t="s">
        <v>177</v>
      </c>
      <c r="F234">
        <v>345</v>
      </c>
      <c r="G234">
        <v>7.34</v>
      </c>
      <c r="H234">
        <f t="shared" si="3"/>
        <v>2532.2999999999997</v>
      </c>
    </row>
    <row r="235" spans="1:8" x14ac:dyDescent="0.35">
      <c r="A235" t="s">
        <v>151</v>
      </c>
      <c r="B235" t="s">
        <v>163</v>
      </c>
      <c r="C235" s="38">
        <v>43262</v>
      </c>
      <c r="D235" t="s">
        <v>171</v>
      </c>
      <c r="E235" t="s">
        <v>177</v>
      </c>
      <c r="F235">
        <v>269.25</v>
      </c>
      <c r="G235">
        <v>7.34</v>
      </c>
      <c r="H235">
        <f t="shared" si="3"/>
        <v>1976.2950000000001</v>
      </c>
    </row>
    <row r="236" spans="1:8" x14ac:dyDescent="0.35">
      <c r="A236" t="s">
        <v>151</v>
      </c>
      <c r="B236" t="s">
        <v>163</v>
      </c>
      <c r="C236" s="38">
        <v>43264</v>
      </c>
      <c r="D236" t="s">
        <v>171</v>
      </c>
      <c r="E236" t="s">
        <v>177</v>
      </c>
      <c r="F236">
        <v>242.25</v>
      </c>
      <c r="G236">
        <v>7.34</v>
      </c>
      <c r="H236">
        <f t="shared" si="3"/>
        <v>1778.115</v>
      </c>
    </row>
    <row r="237" spans="1:8" x14ac:dyDescent="0.35">
      <c r="A237" t="s">
        <v>151</v>
      </c>
      <c r="B237" t="s">
        <v>163</v>
      </c>
      <c r="C237" s="38">
        <v>43266</v>
      </c>
      <c r="D237" t="s">
        <v>171</v>
      </c>
      <c r="E237" t="s">
        <v>177</v>
      </c>
      <c r="F237">
        <v>242.25</v>
      </c>
      <c r="G237">
        <v>7.34</v>
      </c>
      <c r="H237">
        <f t="shared" si="3"/>
        <v>1778.115</v>
      </c>
    </row>
    <row r="238" spans="1:8" x14ac:dyDescent="0.35">
      <c r="A238" t="s">
        <v>151</v>
      </c>
      <c r="B238" t="s">
        <v>163</v>
      </c>
      <c r="C238" s="38">
        <v>43268</v>
      </c>
      <c r="D238" t="s">
        <v>171</v>
      </c>
      <c r="E238" t="s">
        <v>177</v>
      </c>
      <c r="F238">
        <v>248.25</v>
      </c>
      <c r="G238">
        <v>7.34</v>
      </c>
      <c r="H238">
        <f t="shared" si="3"/>
        <v>1822.155</v>
      </c>
    </row>
    <row r="239" spans="1:8" x14ac:dyDescent="0.35">
      <c r="A239" t="s">
        <v>151</v>
      </c>
      <c r="B239" t="s">
        <v>163</v>
      </c>
      <c r="C239" s="38">
        <v>43270</v>
      </c>
      <c r="D239" t="s">
        <v>172</v>
      </c>
      <c r="E239" t="s">
        <v>177</v>
      </c>
      <c r="F239">
        <v>258</v>
      </c>
      <c r="G239">
        <v>7.34</v>
      </c>
      <c r="H239">
        <f t="shared" si="3"/>
        <v>1893.72</v>
      </c>
    </row>
    <row r="240" spans="1:8" x14ac:dyDescent="0.35">
      <c r="A240" t="s">
        <v>151</v>
      </c>
      <c r="B240" t="s">
        <v>163</v>
      </c>
      <c r="C240" s="38">
        <v>43272</v>
      </c>
      <c r="D240" t="s">
        <v>171</v>
      </c>
      <c r="E240" t="s">
        <v>177</v>
      </c>
      <c r="F240">
        <v>302.25</v>
      </c>
      <c r="G240">
        <v>7.34</v>
      </c>
      <c r="H240">
        <f t="shared" si="3"/>
        <v>2218.5149999999999</v>
      </c>
    </row>
    <row r="241" spans="1:8" x14ac:dyDescent="0.35">
      <c r="A241" t="s">
        <v>151</v>
      </c>
      <c r="B241" t="s">
        <v>163</v>
      </c>
      <c r="C241" s="38">
        <v>43274</v>
      </c>
      <c r="D241" t="s">
        <v>171</v>
      </c>
      <c r="E241" t="s">
        <v>177</v>
      </c>
      <c r="F241">
        <v>244.5</v>
      </c>
      <c r="G241">
        <v>7.34</v>
      </c>
      <c r="H241">
        <f t="shared" si="3"/>
        <v>1794.6299999999999</v>
      </c>
    </row>
    <row r="242" spans="1:8" x14ac:dyDescent="0.35">
      <c r="A242" t="s">
        <v>151</v>
      </c>
      <c r="B242" t="s">
        <v>163</v>
      </c>
      <c r="C242" s="38">
        <v>43276</v>
      </c>
      <c r="D242" t="s">
        <v>171</v>
      </c>
      <c r="E242" t="s">
        <v>177</v>
      </c>
      <c r="F242">
        <v>272.25</v>
      </c>
      <c r="G242">
        <v>7.34</v>
      </c>
      <c r="H242">
        <f t="shared" si="3"/>
        <v>1998.3150000000001</v>
      </c>
    </row>
    <row r="243" spans="1:8" x14ac:dyDescent="0.35">
      <c r="A243" t="s">
        <v>151</v>
      </c>
      <c r="B243" t="s">
        <v>163</v>
      </c>
      <c r="C243" s="38">
        <v>43278</v>
      </c>
      <c r="D243" t="s">
        <v>171</v>
      </c>
      <c r="E243" t="s">
        <v>177</v>
      </c>
      <c r="F243">
        <v>316.5</v>
      </c>
      <c r="G243">
        <v>7.34</v>
      </c>
      <c r="H243">
        <f t="shared" si="3"/>
        <v>2323.11</v>
      </c>
    </row>
    <row r="244" spans="1:8" x14ac:dyDescent="0.35">
      <c r="A244" t="s">
        <v>151</v>
      </c>
      <c r="B244" t="s">
        <v>163</v>
      </c>
      <c r="C244" s="38">
        <v>43280</v>
      </c>
      <c r="D244" t="s">
        <v>172</v>
      </c>
      <c r="E244" t="s">
        <v>177</v>
      </c>
      <c r="F244">
        <v>306</v>
      </c>
      <c r="G244">
        <v>7.34</v>
      </c>
      <c r="H244">
        <f t="shared" si="3"/>
        <v>2246.04</v>
      </c>
    </row>
    <row r="245" spans="1:8" x14ac:dyDescent="0.35">
      <c r="A245" t="s">
        <v>151</v>
      </c>
      <c r="B245" t="s">
        <v>164</v>
      </c>
      <c r="C245" s="38">
        <v>43282</v>
      </c>
      <c r="D245" t="s">
        <v>171</v>
      </c>
      <c r="E245" t="s">
        <v>177</v>
      </c>
      <c r="F245">
        <v>1039.5</v>
      </c>
      <c r="G245">
        <v>0.48</v>
      </c>
      <c r="H245">
        <f t="shared" si="3"/>
        <v>498.96</v>
      </c>
    </row>
    <row r="246" spans="1:8" x14ac:dyDescent="0.35">
      <c r="A246" t="s">
        <v>151</v>
      </c>
      <c r="B246" t="s">
        <v>164</v>
      </c>
      <c r="C246" s="38">
        <v>43284</v>
      </c>
      <c r="D246" t="s">
        <v>171</v>
      </c>
      <c r="E246" t="s">
        <v>177</v>
      </c>
      <c r="F246">
        <v>1162.5</v>
      </c>
      <c r="G246">
        <v>0.48</v>
      </c>
      <c r="H246">
        <f t="shared" si="3"/>
        <v>558</v>
      </c>
    </row>
    <row r="247" spans="1:8" x14ac:dyDescent="0.35">
      <c r="A247" t="s">
        <v>151</v>
      </c>
      <c r="B247" t="s">
        <v>164</v>
      </c>
      <c r="C247" s="38">
        <v>43286</v>
      </c>
      <c r="D247" t="s">
        <v>171</v>
      </c>
      <c r="E247" t="s">
        <v>177</v>
      </c>
      <c r="F247">
        <v>1041.75</v>
      </c>
      <c r="G247">
        <v>0.48</v>
      </c>
      <c r="H247">
        <f t="shared" si="3"/>
        <v>500.03999999999996</v>
      </c>
    </row>
    <row r="248" spans="1:8" x14ac:dyDescent="0.35">
      <c r="A248" t="s">
        <v>151</v>
      </c>
      <c r="B248" t="s">
        <v>164</v>
      </c>
      <c r="C248" s="38">
        <v>43288</v>
      </c>
      <c r="D248" t="s">
        <v>171</v>
      </c>
      <c r="E248" t="s">
        <v>177</v>
      </c>
      <c r="F248">
        <v>1117.5</v>
      </c>
      <c r="G248">
        <v>0.48</v>
      </c>
      <c r="H248">
        <f t="shared" si="3"/>
        <v>536.4</v>
      </c>
    </row>
    <row r="249" spans="1:8" x14ac:dyDescent="0.35">
      <c r="A249" t="s">
        <v>151</v>
      </c>
      <c r="B249" t="s">
        <v>164</v>
      </c>
      <c r="C249" s="38">
        <v>43290</v>
      </c>
      <c r="D249" t="s">
        <v>171</v>
      </c>
      <c r="E249" t="s">
        <v>177</v>
      </c>
      <c r="F249">
        <v>988.5</v>
      </c>
      <c r="G249">
        <v>0.48</v>
      </c>
      <c r="H249">
        <f t="shared" si="3"/>
        <v>474.47999999999996</v>
      </c>
    </row>
    <row r="250" spans="1:8" x14ac:dyDescent="0.35">
      <c r="A250" t="s">
        <v>151</v>
      </c>
      <c r="B250" t="s">
        <v>164</v>
      </c>
      <c r="C250" s="38">
        <v>43292</v>
      </c>
      <c r="D250" t="s">
        <v>172</v>
      </c>
      <c r="E250" t="s">
        <v>177</v>
      </c>
      <c r="F250">
        <v>997.5</v>
      </c>
      <c r="G250">
        <v>0.48</v>
      </c>
      <c r="H250">
        <f t="shared" si="3"/>
        <v>478.79999999999995</v>
      </c>
    </row>
    <row r="251" spans="1:8" x14ac:dyDescent="0.35">
      <c r="A251" t="s">
        <v>151</v>
      </c>
      <c r="B251" t="s">
        <v>164</v>
      </c>
      <c r="C251" s="38">
        <v>43294</v>
      </c>
      <c r="D251" t="s">
        <v>171</v>
      </c>
      <c r="E251" t="s">
        <v>177</v>
      </c>
      <c r="F251">
        <v>1024.5</v>
      </c>
      <c r="G251">
        <v>0.48</v>
      </c>
      <c r="H251">
        <f t="shared" si="3"/>
        <v>491.76</v>
      </c>
    </row>
    <row r="252" spans="1:8" x14ac:dyDescent="0.35">
      <c r="A252" t="s">
        <v>151</v>
      </c>
      <c r="B252" t="s">
        <v>164</v>
      </c>
      <c r="C252" s="38">
        <v>43296</v>
      </c>
      <c r="D252" t="s">
        <v>171</v>
      </c>
      <c r="E252" t="s">
        <v>177</v>
      </c>
      <c r="F252">
        <v>1117.5</v>
      </c>
      <c r="G252">
        <v>0.48</v>
      </c>
      <c r="H252">
        <f t="shared" si="3"/>
        <v>536.4</v>
      </c>
    </row>
    <row r="253" spans="1:8" x14ac:dyDescent="0.35">
      <c r="A253" t="s">
        <v>151</v>
      </c>
      <c r="B253" t="s">
        <v>164</v>
      </c>
      <c r="C253" s="38">
        <v>43298</v>
      </c>
      <c r="D253" t="s">
        <v>171</v>
      </c>
      <c r="E253" t="s">
        <v>177</v>
      </c>
      <c r="F253">
        <v>1056.75</v>
      </c>
      <c r="G253">
        <v>0.48</v>
      </c>
      <c r="H253">
        <f t="shared" si="3"/>
        <v>507.24</v>
      </c>
    </row>
    <row r="254" spans="1:8" x14ac:dyDescent="0.35">
      <c r="A254" t="s">
        <v>151</v>
      </c>
      <c r="B254" t="s">
        <v>164</v>
      </c>
      <c r="C254" s="38">
        <v>43300</v>
      </c>
      <c r="D254" t="s">
        <v>171</v>
      </c>
      <c r="E254" t="s">
        <v>177</v>
      </c>
      <c r="F254">
        <v>990</v>
      </c>
      <c r="G254">
        <v>0.48</v>
      </c>
      <c r="H254">
        <f t="shared" si="3"/>
        <v>475.2</v>
      </c>
    </row>
    <row r="255" spans="1:8" x14ac:dyDescent="0.35">
      <c r="A255" t="s">
        <v>151</v>
      </c>
      <c r="B255" t="s">
        <v>164</v>
      </c>
      <c r="C255" s="38">
        <v>43302</v>
      </c>
      <c r="D255" t="s">
        <v>171</v>
      </c>
      <c r="E255" t="s">
        <v>177</v>
      </c>
      <c r="F255">
        <v>1024.5</v>
      </c>
      <c r="G255">
        <v>0.48</v>
      </c>
      <c r="H255">
        <f t="shared" si="3"/>
        <v>491.76</v>
      </c>
    </row>
    <row r="256" spans="1:8" x14ac:dyDescent="0.35">
      <c r="A256" t="s">
        <v>151</v>
      </c>
      <c r="B256" t="s">
        <v>164</v>
      </c>
      <c r="C256" s="38">
        <v>43304</v>
      </c>
      <c r="D256" t="s">
        <v>171</v>
      </c>
      <c r="E256" t="s">
        <v>177</v>
      </c>
      <c r="F256">
        <v>1086.75</v>
      </c>
      <c r="G256">
        <v>0.48</v>
      </c>
      <c r="H256">
        <f t="shared" si="3"/>
        <v>521.64</v>
      </c>
    </row>
    <row r="257" spans="1:8" x14ac:dyDescent="0.35">
      <c r="A257" t="s">
        <v>151</v>
      </c>
      <c r="B257" t="s">
        <v>164</v>
      </c>
      <c r="C257" s="38">
        <v>43306</v>
      </c>
      <c r="D257" t="s">
        <v>171</v>
      </c>
      <c r="E257" t="s">
        <v>177</v>
      </c>
      <c r="F257">
        <v>1101.75</v>
      </c>
      <c r="G257">
        <v>0.48</v>
      </c>
      <c r="H257">
        <f t="shared" si="3"/>
        <v>528.84</v>
      </c>
    </row>
    <row r="258" spans="1:8" x14ac:dyDescent="0.35">
      <c r="A258" t="s">
        <v>151</v>
      </c>
      <c r="B258" t="s">
        <v>164</v>
      </c>
      <c r="C258" s="38">
        <v>43308</v>
      </c>
      <c r="D258" t="s">
        <v>172</v>
      </c>
      <c r="E258" t="s">
        <v>177</v>
      </c>
      <c r="F258">
        <v>975</v>
      </c>
      <c r="G258">
        <v>0.48</v>
      </c>
      <c r="H258">
        <f t="shared" ref="H258:H321" si="4">F258*G258</f>
        <v>468</v>
      </c>
    </row>
    <row r="259" spans="1:8" x14ac:dyDescent="0.35">
      <c r="A259" t="s">
        <v>151</v>
      </c>
      <c r="B259" t="s">
        <v>173</v>
      </c>
      <c r="C259" s="38">
        <v>43310</v>
      </c>
      <c r="D259" t="s">
        <v>171</v>
      </c>
      <c r="E259" t="s">
        <v>177</v>
      </c>
      <c r="F259">
        <v>791.25</v>
      </c>
      <c r="G259">
        <v>5.56</v>
      </c>
      <c r="H259">
        <f t="shared" si="4"/>
        <v>4399.3499999999995</v>
      </c>
    </row>
    <row r="260" spans="1:8" x14ac:dyDescent="0.35">
      <c r="A260" t="s">
        <v>151</v>
      </c>
      <c r="B260" t="s">
        <v>173</v>
      </c>
      <c r="C260" s="38">
        <v>43312</v>
      </c>
      <c r="D260" t="s">
        <v>172</v>
      </c>
      <c r="E260" t="s">
        <v>177</v>
      </c>
      <c r="F260">
        <v>838.5</v>
      </c>
      <c r="G260">
        <v>5.56</v>
      </c>
      <c r="H260">
        <f t="shared" si="4"/>
        <v>4662.0599999999995</v>
      </c>
    </row>
    <row r="261" spans="1:8" x14ac:dyDescent="0.35">
      <c r="A261" t="s">
        <v>151</v>
      </c>
      <c r="B261" t="s">
        <v>173</v>
      </c>
      <c r="C261" s="38">
        <v>43314</v>
      </c>
      <c r="D261" t="s">
        <v>172</v>
      </c>
      <c r="E261" t="s">
        <v>177</v>
      </c>
      <c r="F261">
        <v>873.75</v>
      </c>
      <c r="G261">
        <v>5.56</v>
      </c>
      <c r="H261">
        <f t="shared" si="4"/>
        <v>4858.0499999999993</v>
      </c>
    </row>
    <row r="262" spans="1:8" x14ac:dyDescent="0.35">
      <c r="A262" t="s">
        <v>151</v>
      </c>
      <c r="B262" t="s">
        <v>173</v>
      </c>
      <c r="C262" s="38">
        <v>43316</v>
      </c>
      <c r="D262" t="s">
        <v>171</v>
      </c>
      <c r="E262" t="s">
        <v>177</v>
      </c>
      <c r="F262">
        <v>822</v>
      </c>
      <c r="G262">
        <v>5.56</v>
      </c>
      <c r="H262">
        <f t="shared" si="4"/>
        <v>4570.32</v>
      </c>
    </row>
    <row r="263" spans="1:8" x14ac:dyDescent="0.35">
      <c r="A263" t="s">
        <v>151</v>
      </c>
      <c r="B263" t="s">
        <v>173</v>
      </c>
      <c r="C263" s="38">
        <v>43318</v>
      </c>
      <c r="D263" t="s">
        <v>172</v>
      </c>
      <c r="E263" t="s">
        <v>177</v>
      </c>
      <c r="F263">
        <v>685.5</v>
      </c>
      <c r="G263">
        <v>5.56</v>
      </c>
      <c r="H263">
        <f t="shared" si="4"/>
        <v>3811.3799999999997</v>
      </c>
    </row>
    <row r="264" spans="1:8" x14ac:dyDescent="0.35">
      <c r="A264" t="s">
        <v>151</v>
      </c>
      <c r="B264" t="s">
        <v>173</v>
      </c>
      <c r="C264" s="38">
        <v>43320</v>
      </c>
      <c r="D264" t="s">
        <v>171</v>
      </c>
      <c r="E264" t="s">
        <v>177</v>
      </c>
      <c r="F264">
        <v>776.25</v>
      </c>
      <c r="G264">
        <v>5.56</v>
      </c>
      <c r="H264">
        <f t="shared" si="4"/>
        <v>4315.95</v>
      </c>
    </row>
    <row r="265" spans="1:8" x14ac:dyDescent="0.35">
      <c r="A265" t="s">
        <v>151</v>
      </c>
      <c r="B265" t="s">
        <v>173</v>
      </c>
      <c r="C265" s="38">
        <v>43322</v>
      </c>
      <c r="D265" t="s">
        <v>171</v>
      </c>
      <c r="E265" t="s">
        <v>177</v>
      </c>
      <c r="F265">
        <v>722.25</v>
      </c>
      <c r="G265">
        <v>5.56</v>
      </c>
      <c r="H265">
        <f t="shared" si="4"/>
        <v>4015.7099999999996</v>
      </c>
    </row>
    <row r="266" spans="1:8" x14ac:dyDescent="0.35">
      <c r="A266" t="s">
        <v>151</v>
      </c>
      <c r="B266" t="s">
        <v>173</v>
      </c>
      <c r="C266" s="38">
        <v>43324</v>
      </c>
      <c r="D266" t="s">
        <v>171</v>
      </c>
      <c r="E266" t="s">
        <v>177</v>
      </c>
      <c r="F266">
        <v>726.75</v>
      </c>
      <c r="G266">
        <v>5.56</v>
      </c>
      <c r="H266">
        <f t="shared" si="4"/>
        <v>4040.7299999999996</v>
      </c>
    </row>
    <row r="267" spans="1:8" x14ac:dyDescent="0.35">
      <c r="A267" t="s">
        <v>151</v>
      </c>
      <c r="B267" t="s">
        <v>173</v>
      </c>
      <c r="C267" s="38">
        <v>43326</v>
      </c>
      <c r="D267" t="s">
        <v>171</v>
      </c>
      <c r="E267" t="s">
        <v>177</v>
      </c>
      <c r="F267">
        <v>764.25</v>
      </c>
      <c r="G267">
        <v>5.56</v>
      </c>
      <c r="H267">
        <f t="shared" si="4"/>
        <v>4249.2299999999996</v>
      </c>
    </row>
    <row r="268" spans="1:8" x14ac:dyDescent="0.35">
      <c r="A268" t="s">
        <v>151</v>
      </c>
      <c r="B268" t="s">
        <v>173</v>
      </c>
      <c r="C268" s="38">
        <v>43328</v>
      </c>
      <c r="D268" t="s">
        <v>171</v>
      </c>
      <c r="E268" t="s">
        <v>177</v>
      </c>
      <c r="F268">
        <v>806.25</v>
      </c>
      <c r="G268">
        <v>5.56</v>
      </c>
      <c r="H268">
        <f t="shared" si="4"/>
        <v>4482.75</v>
      </c>
    </row>
    <row r="269" spans="1:8" x14ac:dyDescent="0.35">
      <c r="A269" t="s">
        <v>151</v>
      </c>
      <c r="B269" t="s">
        <v>173</v>
      </c>
      <c r="C269" s="38">
        <v>43330</v>
      </c>
      <c r="D269" t="s">
        <v>172</v>
      </c>
      <c r="E269" t="s">
        <v>177</v>
      </c>
      <c r="F269">
        <v>683.25</v>
      </c>
      <c r="G269">
        <v>5.56</v>
      </c>
      <c r="H269">
        <f t="shared" si="4"/>
        <v>3798.87</v>
      </c>
    </row>
    <row r="270" spans="1:8" x14ac:dyDescent="0.35">
      <c r="A270" t="s">
        <v>151</v>
      </c>
      <c r="B270" t="s">
        <v>173</v>
      </c>
      <c r="C270" s="38">
        <v>43332</v>
      </c>
      <c r="D270" t="s">
        <v>171</v>
      </c>
      <c r="E270" t="s">
        <v>177</v>
      </c>
      <c r="F270">
        <v>886.5</v>
      </c>
      <c r="G270">
        <v>5.56</v>
      </c>
      <c r="H270">
        <f t="shared" si="4"/>
        <v>4928.9399999999996</v>
      </c>
    </row>
    <row r="271" spans="1:8" x14ac:dyDescent="0.35">
      <c r="A271" t="s">
        <v>151</v>
      </c>
      <c r="B271" t="s">
        <v>173</v>
      </c>
      <c r="C271" s="38">
        <v>43334</v>
      </c>
      <c r="D271" t="s">
        <v>172</v>
      </c>
      <c r="E271" t="s">
        <v>177</v>
      </c>
      <c r="F271">
        <v>728.25</v>
      </c>
      <c r="G271">
        <v>5.56</v>
      </c>
      <c r="H271">
        <f t="shared" si="4"/>
        <v>4049.0699999999997</v>
      </c>
    </row>
    <row r="272" spans="1:8" x14ac:dyDescent="0.35">
      <c r="A272" t="s">
        <v>151</v>
      </c>
      <c r="B272" t="s">
        <v>173</v>
      </c>
      <c r="C272" s="38">
        <v>43336</v>
      </c>
      <c r="D272" t="s">
        <v>171</v>
      </c>
      <c r="E272" t="s">
        <v>177</v>
      </c>
      <c r="F272">
        <v>884.25</v>
      </c>
      <c r="G272">
        <v>5.56</v>
      </c>
      <c r="H272">
        <f t="shared" si="4"/>
        <v>4916.4299999999994</v>
      </c>
    </row>
    <row r="273" spans="1:8" x14ac:dyDescent="0.35">
      <c r="A273" t="s">
        <v>151</v>
      </c>
      <c r="B273" t="s">
        <v>173</v>
      </c>
      <c r="C273" s="38">
        <v>43338</v>
      </c>
      <c r="D273" t="s">
        <v>172</v>
      </c>
      <c r="E273" t="s">
        <v>177</v>
      </c>
      <c r="F273">
        <v>845.25</v>
      </c>
      <c r="G273">
        <v>5.56</v>
      </c>
      <c r="H273">
        <f t="shared" si="4"/>
        <v>4699.5899999999992</v>
      </c>
    </row>
    <row r="274" spans="1:8" x14ac:dyDescent="0.35">
      <c r="A274" t="s">
        <v>151</v>
      </c>
      <c r="B274" t="s">
        <v>173</v>
      </c>
      <c r="C274" s="38">
        <v>43340</v>
      </c>
      <c r="D274" t="s">
        <v>171</v>
      </c>
      <c r="E274" t="s">
        <v>177</v>
      </c>
      <c r="F274">
        <v>813.75</v>
      </c>
      <c r="G274">
        <v>5.56</v>
      </c>
      <c r="H274">
        <f t="shared" si="4"/>
        <v>4524.45</v>
      </c>
    </row>
    <row r="275" spans="1:8" x14ac:dyDescent="0.35">
      <c r="A275" t="s">
        <v>151</v>
      </c>
      <c r="B275" t="s">
        <v>173</v>
      </c>
      <c r="C275" s="38">
        <v>43342</v>
      </c>
      <c r="D275" t="s">
        <v>171</v>
      </c>
      <c r="E275" t="s">
        <v>177</v>
      </c>
      <c r="F275">
        <v>757.5</v>
      </c>
      <c r="G275">
        <v>5.56</v>
      </c>
      <c r="H275">
        <f t="shared" si="4"/>
        <v>4211.7</v>
      </c>
    </row>
    <row r="276" spans="1:8" x14ac:dyDescent="0.35">
      <c r="A276" t="s">
        <v>151</v>
      </c>
      <c r="B276" t="s">
        <v>173</v>
      </c>
      <c r="C276" s="38">
        <v>43344</v>
      </c>
      <c r="D276" t="s">
        <v>171</v>
      </c>
      <c r="E276" t="s">
        <v>177</v>
      </c>
      <c r="F276">
        <v>748.5</v>
      </c>
      <c r="G276">
        <v>5.56</v>
      </c>
      <c r="H276">
        <f t="shared" si="4"/>
        <v>4161.66</v>
      </c>
    </row>
    <row r="277" spans="1:8" x14ac:dyDescent="0.35">
      <c r="A277" t="s">
        <v>153</v>
      </c>
      <c r="B277" t="s">
        <v>160</v>
      </c>
      <c r="C277" s="38">
        <v>43346</v>
      </c>
      <c r="D277" t="s">
        <v>171</v>
      </c>
      <c r="E277" t="s">
        <v>165</v>
      </c>
      <c r="F277">
        <v>331</v>
      </c>
      <c r="G277">
        <v>1.62</v>
      </c>
      <c r="H277">
        <f t="shared" si="4"/>
        <v>536.22</v>
      </c>
    </row>
    <row r="278" spans="1:8" x14ac:dyDescent="0.35">
      <c r="A278" t="s">
        <v>153</v>
      </c>
      <c r="B278" t="s">
        <v>160</v>
      </c>
      <c r="C278" s="38">
        <v>43348</v>
      </c>
      <c r="D278" t="s">
        <v>172</v>
      </c>
      <c r="E278" t="s">
        <v>165</v>
      </c>
      <c r="F278">
        <v>345</v>
      </c>
      <c r="G278">
        <v>1.62</v>
      </c>
      <c r="H278">
        <f t="shared" si="4"/>
        <v>558.90000000000009</v>
      </c>
    </row>
    <row r="279" spans="1:8" x14ac:dyDescent="0.35">
      <c r="A279" t="s">
        <v>153</v>
      </c>
      <c r="B279" t="s">
        <v>160</v>
      </c>
      <c r="C279" s="38">
        <v>43350</v>
      </c>
      <c r="D279" t="s">
        <v>172</v>
      </c>
      <c r="E279" t="s">
        <v>165</v>
      </c>
      <c r="F279">
        <v>227</v>
      </c>
      <c r="G279">
        <v>1.62</v>
      </c>
      <c r="H279">
        <f t="shared" si="4"/>
        <v>367.74</v>
      </c>
    </row>
    <row r="280" spans="1:8" x14ac:dyDescent="0.35">
      <c r="A280" t="s">
        <v>153</v>
      </c>
      <c r="B280" t="s">
        <v>160</v>
      </c>
      <c r="C280" s="38">
        <v>43352</v>
      </c>
      <c r="D280" t="s">
        <v>171</v>
      </c>
      <c r="E280" t="s">
        <v>165</v>
      </c>
      <c r="F280">
        <v>252</v>
      </c>
      <c r="G280">
        <v>1.62</v>
      </c>
      <c r="H280">
        <f t="shared" si="4"/>
        <v>408.24</v>
      </c>
    </row>
    <row r="281" spans="1:8" x14ac:dyDescent="0.35">
      <c r="A281" t="s">
        <v>153</v>
      </c>
      <c r="B281" t="s">
        <v>162</v>
      </c>
      <c r="C281" s="38">
        <v>43354</v>
      </c>
      <c r="D281" t="s">
        <v>171</v>
      </c>
      <c r="E281" t="s">
        <v>165</v>
      </c>
      <c r="F281">
        <v>211</v>
      </c>
      <c r="G281">
        <v>1.23</v>
      </c>
      <c r="H281">
        <f t="shared" si="4"/>
        <v>259.52999999999997</v>
      </c>
    </row>
    <row r="282" spans="1:8" x14ac:dyDescent="0.35">
      <c r="A282" t="s">
        <v>153</v>
      </c>
      <c r="B282" t="s">
        <v>162</v>
      </c>
      <c r="C282" s="38">
        <v>43356</v>
      </c>
      <c r="D282" t="s">
        <v>171</v>
      </c>
      <c r="E282" t="s">
        <v>165</v>
      </c>
      <c r="F282">
        <v>207</v>
      </c>
      <c r="G282">
        <v>1.23</v>
      </c>
      <c r="H282">
        <f t="shared" si="4"/>
        <v>254.60999999999999</v>
      </c>
    </row>
    <row r="283" spans="1:8" x14ac:dyDescent="0.35">
      <c r="A283" t="s">
        <v>153</v>
      </c>
      <c r="B283" t="s">
        <v>162</v>
      </c>
      <c r="C283" s="38">
        <v>43358</v>
      </c>
      <c r="D283" t="s">
        <v>172</v>
      </c>
      <c r="E283" t="s">
        <v>165</v>
      </c>
      <c r="F283">
        <v>201</v>
      </c>
      <c r="G283">
        <v>1.23</v>
      </c>
      <c r="H283">
        <f t="shared" si="4"/>
        <v>247.23</v>
      </c>
    </row>
    <row r="284" spans="1:8" x14ac:dyDescent="0.35">
      <c r="A284" t="s">
        <v>153</v>
      </c>
      <c r="B284" t="s">
        <v>162</v>
      </c>
      <c r="C284" s="38">
        <v>43360</v>
      </c>
      <c r="D284" t="s">
        <v>171</v>
      </c>
      <c r="E284" t="s">
        <v>165</v>
      </c>
      <c r="F284">
        <v>155</v>
      </c>
      <c r="G284">
        <v>1.23</v>
      </c>
      <c r="H284">
        <f t="shared" si="4"/>
        <v>190.65</v>
      </c>
    </row>
    <row r="285" spans="1:8" x14ac:dyDescent="0.35">
      <c r="A285" t="s">
        <v>153</v>
      </c>
      <c r="B285" t="s">
        <v>162</v>
      </c>
      <c r="C285" s="38">
        <v>43362</v>
      </c>
      <c r="D285" t="s">
        <v>171</v>
      </c>
      <c r="E285" t="s">
        <v>165</v>
      </c>
      <c r="F285">
        <v>152</v>
      </c>
      <c r="G285">
        <v>1.23</v>
      </c>
      <c r="H285">
        <f t="shared" si="4"/>
        <v>186.96</v>
      </c>
    </row>
    <row r="286" spans="1:8" x14ac:dyDescent="0.35">
      <c r="A286" t="s">
        <v>153</v>
      </c>
      <c r="B286" t="s">
        <v>162</v>
      </c>
      <c r="C286" s="38">
        <v>43364</v>
      </c>
      <c r="D286" t="s">
        <v>171</v>
      </c>
      <c r="E286" t="s">
        <v>165</v>
      </c>
      <c r="F286">
        <v>184</v>
      </c>
      <c r="G286">
        <v>1.23</v>
      </c>
      <c r="H286">
        <f t="shared" si="4"/>
        <v>226.32</v>
      </c>
    </row>
    <row r="287" spans="1:8" x14ac:dyDescent="0.35">
      <c r="A287" t="s">
        <v>153</v>
      </c>
      <c r="B287" t="s">
        <v>162</v>
      </c>
      <c r="C287" s="38">
        <v>43366</v>
      </c>
      <c r="D287" t="s">
        <v>171</v>
      </c>
      <c r="E287" t="s">
        <v>165</v>
      </c>
      <c r="F287">
        <v>154</v>
      </c>
      <c r="G287">
        <v>1.23</v>
      </c>
      <c r="H287">
        <f t="shared" si="4"/>
        <v>189.42</v>
      </c>
    </row>
    <row r="288" spans="1:8" x14ac:dyDescent="0.35">
      <c r="A288" t="s">
        <v>153</v>
      </c>
      <c r="B288" t="s">
        <v>162</v>
      </c>
      <c r="C288" s="38">
        <v>43368</v>
      </c>
      <c r="D288" t="s">
        <v>171</v>
      </c>
      <c r="E288" t="s">
        <v>165</v>
      </c>
      <c r="F288">
        <v>152</v>
      </c>
      <c r="G288">
        <v>1.23</v>
      </c>
      <c r="H288">
        <f t="shared" si="4"/>
        <v>186.96</v>
      </c>
    </row>
    <row r="289" spans="1:8" x14ac:dyDescent="0.35">
      <c r="A289" t="s">
        <v>153</v>
      </c>
      <c r="B289" t="s">
        <v>162</v>
      </c>
      <c r="C289" s="38">
        <v>43370</v>
      </c>
      <c r="D289" t="s">
        <v>172</v>
      </c>
      <c r="E289" t="s">
        <v>165</v>
      </c>
      <c r="F289">
        <v>198</v>
      </c>
      <c r="G289">
        <v>1.23</v>
      </c>
      <c r="H289">
        <f t="shared" si="4"/>
        <v>243.54</v>
      </c>
    </row>
    <row r="290" spans="1:8" x14ac:dyDescent="0.35">
      <c r="A290" t="s">
        <v>153</v>
      </c>
      <c r="B290" t="s">
        <v>162</v>
      </c>
      <c r="C290" s="38">
        <v>43372</v>
      </c>
      <c r="D290" t="s">
        <v>171</v>
      </c>
      <c r="E290" t="s">
        <v>165</v>
      </c>
      <c r="F290">
        <v>230</v>
      </c>
      <c r="G290">
        <v>1.23</v>
      </c>
      <c r="H290">
        <f t="shared" si="4"/>
        <v>282.89999999999998</v>
      </c>
    </row>
    <row r="291" spans="1:8" x14ac:dyDescent="0.35">
      <c r="A291" t="s">
        <v>153</v>
      </c>
      <c r="B291" t="s">
        <v>162</v>
      </c>
      <c r="C291" s="38">
        <v>43374</v>
      </c>
      <c r="D291" t="s">
        <v>171</v>
      </c>
      <c r="E291" t="s">
        <v>165</v>
      </c>
      <c r="F291">
        <v>150</v>
      </c>
      <c r="G291">
        <v>1.23</v>
      </c>
      <c r="H291">
        <f t="shared" si="4"/>
        <v>184.5</v>
      </c>
    </row>
    <row r="292" spans="1:8" x14ac:dyDescent="0.35">
      <c r="A292" t="s">
        <v>153</v>
      </c>
      <c r="B292" t="s">
        <v>163</v>
      </c>
      <c r="C292" s="38">
        <v>43376</v>
      </c>
      <c r="D292" t="s">
        <v>171</v>
      </c>
      <c r="E292" t="s">
        <v>165</v>
      </c>
      <c r="F292">
        <v>318</v>
      </c>
      <c r="G292">
        <v>7.34</v>
      </c>
      <c r="H292">
        <f t="shared" si="4"/>
        <v>2334.12</v>
      </c>
    </row>
    <row r="293" spans="1:8" x14ac:dyDescent="0.35">
      <c r="A293" t="s">
        <v>153</v>
      </c>
      <c r="B293" t="s">
        <v>163</v>
      </c>
      <c r="C293" s="38">
        <v>43378</v>
      </c>
      <c r="D293" t="s">
        <v>172</v>
      </c>
      <c r="E293" t="s">
        <v>165</v>
      </c>
      <c r="F293">
        <v>393</v>
      </c>
      <c r="G293">
        <v>7.34</v>
      </c>
      <c r="H293">
        <f t="shared" si="4"/>
        <v>2884.62</v>
      </c>
    </row>
    <row r="294" spans="1:8" x14ac:dyDescent="0.35">
      <c r="A294" t="s">
        <v>153</v>
      </c>
      <c r="B294" t="s">
        <v>163</v>
      </c>
      <c r="C294" s="38">
        <v>43380</v>
      </c>
      <c r="D294" t="s">
        <v>171</v>
      </c>
      <c r="E294" t="s">
        <v>165</v>
      </c>
      <c r="F294">
        <v>387</v>
      </c>
      <c r="G294">
        <v>7.34</v>
      </c>
      <c r="H294">
        <f t="shared" si="4"/>
        <v>2840.58</v>
      </c>
    </row>
    <row r="295" spans="1:8" x14ac:dyDescent="0.35">
      <c r="A295" t="s">
        <v>153</v>
      </c>
      <c r="B295" t="s">
        <v>163</v>
      </c>
      <c r="C295" s="38">
        <v>43382</v>
      </c>
      <c r="D295" t="s">
        <v>171</v>
      </c>
      <c r="E295" t="s">
        <v>165</v>
      </c>
      <c r="F295">
        <v>352</v>
      </c>
      <c r="G295">
        <v>7.34</v>
      </c>
      <c r="H295">
        <f t="shared" si="4"/>
        <v>2583.6799999999998</v>
      </c>
    </row>
    <row r="296" spans="1:8" x14ac:dyDescent="0.35">
      <c r="A296" t="s">
        <v>153</v>
      </c>
      <c r="B296" t="s">
        <v>163</v>
      </c>
      <c r="C296" s="38">
        <v>43384</v>
      </c>
      <c r="D296" t="s">
        <v>172</v>
      </c>
      <c r="E296" t="s">
        <v>165</v>
      </c>
      <c r="F296">
        <v>458</v>
      </c>
      <c r="G296">
        <v>7.34</v>
      </c>
      <c r="H296">
        <f t="shared" si="4"/>
        <v>3361.72</v>
      </c>
    </row>
    <row r="297" spans="1:8" x14ac:dyDescent="0.35">
      <c r="A297" t="s">
        <v>153</v>
      </c>
      <c r="B297" t="s">
        <v>163</v>
      </c>
      <c r="C297" s="38">
        <v>43386</v>
      </c>
      <c r="D297" t="s">
        <v>172</v>
      </c>
      <c r="E297" t="s">
        <v>165</v>
      </c>
      <c r="F297">
        <v>350</v>
      </c>
      <c r="G297">
        <v>7.34</v>
      </c>
      <c r="H297">
        <f t="shared" si="4"/>
        <v>2569</v>
      </c>
    </row>
    <row r="298" spans="1:8" x14ac:dyDescent="0.35">
      <c r="A298" t="s">
        <v>153</v>
      </c>
      <c r="B298" t="s">
        <v>163</v>
      </c>
      <c r="C298" s="38">
        <v>43388</v>
      </c>
      <c r="D298" t="s">
        <v>172</v>
      </c>
      <c r="E298" t="s">
        <v>165</v>
      </c>
      <c r="F298">
        <v>437</v>
      </c>
      <c r="G298">
        <v>7.34</v>
      </c>
      <c r="H298">
        <f t="shared" si="4"/>
        <v>3207.58</v>
      </c>
    </row>
    <row r="299" spans="1:8" x14ac:dyDescent="0.35">
      <c r="A299" t="s">
        <v>153</v>
      </c>
      <c r="B299" t="s">
        <v>163</v>
      </c>
      <c r="C299" s="38">
        <v>43390</v>
      </c>
      <c r="D299" t="s">
        <v>171</v>
      </c>
      <c r="E299" t="s">
        <v>165</v>
      </c>
      <c r="F299">
        <v>349</v>
      </c>
      <c r="G299">
        <v>7.34</v>
      </c>
      <c r="H299">
        <f t="shared" si="4"/>
        <v>2561.66</v>
      </c>
    </row>
    <row r="300" spans="1:8" x14ac:dyDescent="0.35">
      <c r="A300" t="s">
        <v>153</v>
      </c>
      <c r="B300" t="s">
        <v>163</v>
      </c>
      <c r="C300" s="38">
        <v>43392</v>
      </c>
      <c r="D300" t="s">
        <v>172</v>
      </c>
      <c r="E300" t="s">
        <v>165</v>
      </c>
      <c r="F300">
        <v>338</v>
      </c>
      <c r="G300">
        <v>7.34</v>
      </c>
      <c r="H300">
        <f t="shared" si="4"/>
        <v>2480.92</v>
      </c>
    </row>
    <row r="301" spans="1:8" x14ac:dyDescent="0.35">
      <c r="A301" t="s">
        <v>153</v>
      </c>
      <c r="B301" t="s">
        <v>163</v>
      </c>
      <c r="C301" s="38">
        <v>43394</v>
      </c>
      <c r="D301" t="s">
        <v>171</v>
      </c>
      <c r="E301" t="s">
        <v>165</v>
      </c>
      <c r="F301">
        <v>356</v>
      </c>
      <c r="G301">
        <v>7.34</v>
      </c>
      <c r="H301">
        <f t="shared" si="4"/>
        <v>2613.04</v>
      </c>
    </row>
    <row r="302" spans="1:8" x14ac:dyDescent="0.35">
      <c r="A302" t="s">
        <v>153</v>
      </c>
      <c r="B302" t="s">
        <v>163</v>
      </c>
      <c r="C302" s="38">
        <v>43396</v>
      </c>
      <c r="D302" t="s">
        <v>171</v>
      </c>
      <c r="E302" t="s">
        <v>165</v>
      </c>
      <c r="F302">
        <v>451</v>
      </c>
      <c r="G302">
        <v>7.34</v>
      </c>
      <c r="H302">
        <f t="shared" si="4"/>
        <v>3310.34</v>
      </c>
    </row>
    <row r="303" spans="1:8" x14ac:dyDescent="0.35">
      <c r="A303" t="s">
        <v>153</v>
      </c>
      <c r="B303" t="s">
        <v>163</v>
      </c>
      <c r="C303" s="38">
        <v>43398</v>
      </c>
      <c r="D303" t="s">
        <v>172</v>
      </c>
      <c r="E303" t="s">
        <v>165</v>
      </c>
      <c r="F303">
        <v>405</v>
      </c>
      <c r="G303">
        <v>7.34</v>
      </c>
      <c r="H303">
        <f t="shared" si="4"/>
        <v>2972.7</v>
      </c>
    </row>
    <row r="304" spans="1:8" x14ac:dyDescent="0.35">
      <c r="A304" t="s">
        <v>153</v>
      </c>
      <c r="B304" t="s">
        <v>164</v>
      </c>
      <c r="C304" s="38">
        <v>43400</v>
      </c>
      <c r="D304" t="s">
        <v>172</v>
      </c>
      <c r="E304" t="s">
        <v>165</v>
      </c>
      <c r="F304">
        <v>1560</v>
      </c>
      <c r="G304">
        <v>0.48</v>
      </c>
      <c r="H304">
        <f t="shared" si="4"/>
        <v>748.8</v>
      </c>
    </row>
    <row r="305" spans="1:8" x14ac:dyDescent="0.35">
      <c r="A305" t="s">
        <v>153</v>
      </c>
      <c r="B305" t="s">
        <v>164</v>
      </c>
      <c r="C305" s="38">
        <v>43402</v>
      </c>
      <c r="D305" t="s">
        <v>171</v>
      </c>
      <c r="E305" t="s">
        <v>165</v>
      </c>
      <c r="F305">
        <v>1392</v>
      </c>
      <c r="G305">
        <v>0.48</v>
      </c>
      <c r="H305">
        <f t="shared" si="4"/>
        <v>668.16</v>
      </c>
    </row>
    <row r="306" spans="1:8" x14ac:dyDescent="0.35">
      <c r="A306" t="s">
        <v>153</v>
      </c>
      <c r="B306" t="s">
        <v>164</v>
      </c>
      <c r="C306" s="38">
        <v>43404</v>
      </c>
      <c r="D306" t="s">
        <v>171</v>
      </c>
      <c r="E306" t="s">
        <v>165</v>
      </c>
      <c r="F306">
        <v>1488</v>
      </c>
      <c r="G306">
        <v>0.48</v>
      </c>
      <c r="H306">
        <f t="shared" si="4"/>
        <v>714.24</v>
      </c>
    </row>
    <row r="307" spans="1:8" x14ac:dyDescent="0.35">
      <c r="A307" t="s">
        <v>153</v>
      </c>
      <c r="B307" t="s">
        <v>164</v>
      </c>
      <c r="C307" s="38">
        <v>43406</v>
      </c>
      <c r="D307" t="s">
        <v>172</v>
      </c>
      <c r="E307" t="s">
        <v>165</v>
      </c>
      <c r="F307">
        <v>1461</v>
      </c>
      <c r="G307">
        <v>0.48</v>
      </c>
      <c r="H307">
        <f t="shared" si="4"/>
        <v>701.28</v>
      </c>
    </row>
    <row r="308" spans="1:8" x14ac:dyDescent="0.35">
      <c r="A308" t="s">
        <v>153</v>
      </c>
      <c r="B308" t="s">
        <v>164</v>
      </c>
      <c r="C308" s="38">
        <v>43408</v>
      </c>
      <c r="D308" t="s">
        <v>172</v>
      </c>
      <c r="E308" t="s">
        <v>165</v>
      </c>
      <c r="F308">
        <v>1521</v>
      </c>
      <c r="G308">
        <v>0.48</v>
      </c>
      <c r="H308">
        <f t="shared" si="4"/>
        <v>730.07999999999993</v>
      </c>
    </row>
    <row r="309" spans="1:8" x14ac:dyDescent="0.35">
      <c r="A309" t="s">
        <v>153</v>
      </c>
      <c r="B309" t="s">
        <v>164</v>
      </c>
      <c r="C309" s="38">
        <v>43410</v>
      </c>
      <c r="D309" t="s">
        <v>171</v>
      </c>
      <c r="E309" t="s">
        <v>165</v>
      </c>
      <c r="F309">
        <v>1460</v>
      </c>
      <c r="G309">
        <v>0.48</v>
      </c>
      <c r="H309">
        <f t="shared" si="4"/>
        <v>700.8</v>
      </c>
    </row>
    <row r="310" spans="1:8" x14ac:dyDescent="0.35">
      <c r="A310" t="s">
        <v>153</v>
      </c>
      <c r="B310" t="s">
        <v>164</v>
      </c>
      <c r="C310" s="38">
        <v>43412</v>
      </c>
      <c r="D310" t="s">
        <v>171</v>
      </c>
      <c r="E310" t="s">
        <v>165</v>
      </c>
      <c r="F310">
        <v>1551</v>
      </c>
      <c r="G310">
        <v>0.48</v>
      </c>
      <c r="H310">
        <f t="shared" si="4"/>
        <v>744.48</v>
      </c>
    </row>
    <row r="311" spans="1:8" x14ac:dyDescent="0.35">
      <c r="A311" t="s">
        <v>153</v>
      </c>
      <c r="B311" t="s">
        <v>164</v>
      </c>
      <c r="C311" s="38">
        <v>43414</v>
      </c>
      <c r="D311" t="s">
        <v>172</v>
      </c>
      <c r="E311" t="s">
        <v>165</v>
      </c>
      <c r="F311">
        <v>1534</v>
      </c>
      <c r="G311">
        <v>0.48</v>
      </c>
      <c r="H311">
        <f t="shared" si="4"/>
        <v>736.31999999999994</v>
      </c>
    </row>
    <row r="312" spans="1:8" x14ac:dyDescent="0.35">
      <c r="A312" t="s">
        <v>153</v>
      </c>
      <c r="B312" t="s">
        <v>164</v>
      </c>
      <c r="C312" s="38">
        <v>43416</v>
      </c>
      <c r="D312" t="s">
        <v>171</v>
      </c>
      <c r="E312" t="s">
        <v>165</v>
      </c>
      <c r="F312">
        <v>1398</v>
      </c>
      <c r="G312">
        <v>0.48</v>
      </c>
      <c r="H312">
        <f t="shared" si="4"/>
        <v>671.04</v>
      </c>
    </row>
    <row r="313" spans="1:8" x14ac:dyDescent="0.35">
      <c r="A313" t="s">
        <v>153</v>
      </c>
      <c r="B313" t="s">
        <v>173</v>
      </c>
      <c r="C313" s="38">
        <v>43418</v>
      </c>
      <c r="D313" t="s">
        <v>171</v>
      </c>
      <c r="E313" t="s">
        <v>165</v>
      </c>
      <c r="F313">
        <v>1103</v>
      </c>
      <c r="G313">
        <v>5.56</v>
      </c>
      <c r="H313">
        <f t="shared" si="4"/>
        <v>6132.6799999999994</v>
      </c>
    </row>
    <row r="314" spans="1:8" x14ac:dyDescent="0.35">
      <c r="A314" t="s">
        <v>153</v>
      </c>
      <c r="B314" t="s">
        <v>173</v>
      </c>
      <c r="C314" s="38">
        <v>43420</v>
      </c>
      <c r="D314" t="s">
        <v>171</v>
      </c>
      <c r="E314" t="s">
        <v>165</v>
      </c>
      <c r="F314">
        <v>1098</v>
      </c>
      <c r="G314">
        <v>5.56</v>
      </c>
      <c r="H314">
        <f t="shared" si="4"/>
        <v>6104.8799999999992</v>
      </c>
    </row>
    <row r="315" spans="1:8" x14ac:dyDescent="0.35">
      <c r="A315" t="s">
        <v>153</v>
      </c>
      <c r="B315" t="s">
        <v>173</v>
      </c>
      <c r="C315" s="38">
        <v>43422</v>
      </c>
      <c r="D315" t="s">
        <v>171</v>
      </c>
      <c r="E315" t="s">
        <v>165</v>
      </c>
      <c r="F315">
        <v>1129</v>
      </c>
      <c r="G315">
        <v>5.56</v>
      </c>
      <c r="H315">
        <f t="shared" si="4"/>
        <v>6277.24</v>
      </c>
    </row>
    <row r="316" spans="1:8" x14ac:dyDescent="0.35">
      <c r="A316" t="s">
        <v>153</v>
      </c>
      <c r="B316" t="s">
        <v>173</v>
      </c>
      <c r="C316" s="38">
        <v>43424</v>
      </c>
      <c r="D316" t="s">
        <v>172</v>
      </c>
      <c r="E316" t="s">
        <v>165</v>
      </c>
      <c r="F316">
        <v>947</v>
      </c>
      <c r="G316">
        <v>5.56</v>
      </c>
      <c r="H316">
        <f t="shared" si="4"/>
        <v>5265.32</v>
      </c>
    </row>
    <row r="317" spans="1:8" x14ac:dyDescent="0.35">
      <c r="A317" t="s">
        <v>153</v>
      </c>
      <c r="B317" t="s">
        <v>173</v>
      </c>
      <c r="C317" s="38">
        <v>43426</v>
      </c>
      <c r="D317" t="s">
        <v>171</v>
      </c>
      <c r="E317" t="s">
        <v>165</v>
      </c>
      <c r="F317">
        <v>1129</v>
      </c>
      <c r="G317">
        <v>5.56</v>
      </c>
      <c r="H317">
        <f t="shared" si="4"/>
        <v>6277.24</v>
      </c>
    </row>
    <row r="318" spans="1:8" x14ac:dyDescent="0.35">
      <c r="A318" t="s">
        <v>153</v>
      </c>
      <c r="B318" t="s">
        <v>173</v>
      </c>
      <c r="C318" s="38">
        <v>43428</v>
      </c>
      <c r="D318" t="s">
        <v>171</v>
      </c>
      <c r="E318" t="s">
        <v>165</v>
      </c>
      <c r="F318">
        <v>1193</v>
      </c>
      <c r="G318">
        <v>5.56</v>
      </c>
      <c r="H318">
        <f t="shared" si="4"/>
        <v>6633.08</v>
      </c>
    </row>
    <row r="319" spans="1:8" x14ac:dyDescent="0.35">
      <c r="A319" t="s">
        <v>153</v>
      </c>
      <c r="B319" t="s">
        <v>173</v>
      </c>
      <c r="C319" s="38">
        <v>43430</v>
      </c>
      <c r="D319" t="s">
        <v>172</v>
      </c>
      <c r="E319" t="s">
        <v>165</v>
      </c>
      <c r="F319">
        <v>956</v>
      </c>
      <c r="G319">
        <v>5.56</v>
      </c>
      <c r="H319">
        <f t="shared" si="4"/>
        <v>5315.36</v>
      </c>
    </row>
    <row r="320" spans="1:8" x14ac:dyDescent="0.35">
      <c r="A320" t="s">
        <v>153</v>
      </c>
      <c r="B320" t="s">
        <v>173</v>
      </c>
      <c r="C320" s="38">
        <v>43432</v>
      </c>
      <c r="D320" t="s">
        <v>171</v>
      </c>
      <c r="E320" t="s">
        <v>165</v>
      </c>
      <c r="F320">
        <v>1035</v>
      </c>
      <c r="G320">
        <v>5.56</v>
      </c>
      <c r="H320">
        <f t="shared" si="4"/>
        <v>5754.5999999999995</v>
      </c>
    </row>
    <row r="321" spans="1:8" x14ac:dyDescent="0.35">
      <c r="A321" t="s">
        <v>153</v>
      </c>
      <c r="B321" t="s">
        <v>173</v>
      </c>
      <c r="C321" s="38">
        <v>43434</v>
      </c>
      <c r="D321" t="s">
        <v>171</v>
      </c>
      <c r="E321" t="s">
        <v>165</v>
      </c>
      <c r="F321">
        <v>1081</v>
      </c>
      <c r="G321">
        <v>5.56</v>
      </c>
      <c r="H321">
        <f t="shared" si="4"/>
        <v>6010.36</v>
      </c>
    </row>
    <row r="322" spans="1:8" x14ac:dyDescent="0.35">
      <c r="A322" t="s">
        <v>153</v>
      </c>
      <c r="B322" t="s">
        <v>173</v>
      </c>
      <c r="C322" s="38">
        <v>43436</v>
      </c>
      <c r="D322" t="s">
        <v>171</v>
      </c>
      <c r="E322" t="s">
        <v>165</v>
      </c>
      <c r="F322">
        <v>1055</v>
      </c>
      <c r="G322">
        <v>5.56</v>
      </c>
      <c r="H322">
        <f t="shared" ref="H322:H385" si="5">F322*G322</f>
        <v>5865.7999999999993</v>
      </c>
    </row>
    <row r="323" spans="1:8" x14ac:dyDescent="0.35">
      <c r="A323" t="s">
        <v>153</v>
      </c>
      <c r="B323" t="s">
        <v>173</v>
      </c>
      <c r="C323" s="38">
        <v>43438</v>
      </c>
      <c r="D323" t="s">
        <v>171</v>
      </c>
      <c r="E323" t="s">
        <v>165</v>
      </c>
      <c r="F323">
        <v>1035</v>
      </c>
      <c r="G323">
        <v>5.56</v>
      </c>
      <c r="H323">
        <f t="shared" si="5"/>
        <v>5754.5999999999995</v>
      </c>
    </row>
    <row r="324" spans="1:8" x14ac:dyDescent="0.35">
      <c r="A324" t="s">
        <v>153</v>
      </c>
      <c r="B324" t="s">
        <v>173</v>
      </c>
      <c r="C324" s="38">
        <v>43440</v>
      </c>
      <c r="D324" t="s">
        <v>172</v>
      </c>
      <c r="E324" t="s">
        <v>165</v>
      </c>
      <c r="F324">
        <v>1116</v>
      </c>
      <c r="G324">
        <v>5.56</v>
      </c>
      <c r="H324">
        <f t="shared" si="5"/>
        <v>6204.9599999999991</v>
      </c>
    </row>
    <row r="325" spans="1:8" x14ac:dyDescent="0.35">
      <c r="A325" t="s">
        <v>148</v>
      </c>
      <c r="B325" t="s">
        <v>160</v>
      </c>
      <c r="C325" s="38">
        <v>43442</v>
      </c>
      <c r="D325" t="s">
        <v>172</v>
      </c>
      <c r="E325" t="s">
        <v>165</v>
      </c>
      <c r="F325">
        <v>250.8</v>
      </c>
      <c r="G325">
        <v>1.62</v>
      </c>
      <c r="H325">
        <f t="shared" si="5"/>
        <v>406.29600000000005</v>
      </c>
    </row>
    <row r="326" spans="1:8" x14ac:dyDescent="0.35">
      <c r="A326" t="s">
        <v>148</v>
      </c>
      <c r="B326" t="s">
        <v>160</v>
      </c>
      <c r="C326" s="38">
        <v>43444</v>
      </c>
      <c r="D326" t="s">
        <v>171</v>
      </c>
      <c r="E326" t="s">
        <v>165</v>
      </c>
      <c r="F326">
        <v>392.70000000000005</v>
      </c>
      <c r="G326">
        <v>1.62</v>
      </c>
      <c r="H326">
        <f t="shared" si="5"/>
        <v>636.17400000000009</v>
      </c>
    </row>
    <row r="327" spans="1:8" x14ac:dyDescent="0.35">
      <c r="A327" t="s">
        <v>148</v>
      </c>
      <c r="B327" t="s">
        <v>160</v>
      </c>
      <c r="C327" s="38">
        <v>43446</v>
      </c>
      <c r="D327" t="s">
        <v>171</v>
      </c>
      <c r="E327" t="s">
        <v>165</v>
      </c>
      <c r="F327">
        <v>266.20000000000005</v>
      </c>
      <c r="G327">
        <v>1.62</v>
      </c>
      <c r="H327">
        <f t="shared" si="5"/>
        <v>431.24400000000009</v>
      </c>
    </row>
    <row r="328" spans="1:8" x14ac:dyDescent="0.35">
      <c r="A328" t="s">
        <v>148</v>
      </c>
      <c r="B328" t="s">
        <v>160</v>
      </c>
      <c r="C328" s="38">
        <v>43448</v>
      </c>
      <c r="D328" t="s">
        <v>171</v>
      </c>
      <c r="E328" t="s">
        <v>165</v>
      </c>
      <c r="F328">
        <v>262.90000000000003</v>
      </c>
      <c r="G328">
        <v>1.62</v>
      </c>
      <c r="H328">
        <f t="shared" si="5"/>
        <v>425.89800000000008</v>
      </c>
    </row>
    <row r="329" spans="1:8" x14ac:dyDescent="0.35">
      <c r="A329" t="s">
        <v>148</v>
      </c>
      <c r="B329" t="s">
        <v>160</v>
      </c>
      <c r="C329" s="38">
        <v>43450</v>
      </c>
      <c r="D329" t="s">
        <v>172</v>
      </c>
      <c r="E329" t="s">
        <v>165</v>
      </c>
      <c r="F329">
        <v>279.40000000000003</v>
      </c>
      <c r="G329">
        <v>1.62</v>
      </c>
      <c r="H329">
        <f t="shared" si="5"/>
        <v>452.6280000000001</v>
      </c>
    </row>
    <row r="330" spans="1:8" x14ac:dyDescent="0.35">
      <c r="A330" t="s">
        <v>148</v>
      </c>
      <c r="B330" t="s">
        <v>160</v>
      </c>
      <c r="C330" s="38">
        <v>43452</v>
      </c>
      <c r="D330" t="s">
        <v>171</v>
      </c>
      <c r="E330" t="s">
        <v>165</v>
      </c>
      <c r="F330">
        <v>400.40000000000003</v>
      </c>
      <c r="G330">
        <v>1.62</v>
      </c>
      <c r="H330">
        <f t="shared" si="5"/>
        <v>648.64800000000014</v>
      </c>
    </row>
    <row r="331" spans="1:8" x14ac:dyDescent="0.35">
      <c r="A331" t="s">
        <v>148</v>
      </c>
      <c r="B331" t="s">
        <v>160</v>
      </c>
      <c r="C331" s="38">
        <v>43454</v>
      </c>
      <c r="D331" t="s">
        <v>171</v>
      </c>
      <c r="E331" t="s">
        <v>165</v>
      </c>
      <c r="F331">
        <v>305.8</v>
      </c>
      <c r="G331">
        <v>1.62</v>
      </c>
      <c r="H331">
        <f t="shared" si="5"/>
        <v>495.39600000000007</v>
      </c>
    </row>
    <row r="332" spans="1:8" x14ac:dyDescent="0.35">
      <c r="A332" t="s">
        <v>148</v>
      </c>
      <c r="B332" t="s">
        <v>160</v>
      </c>
      <c r="C332" s="38">
        <v>43456</v>
      </c>
      <c r="D332" t="s">
        <v>171</v>
      </c>
      <c r="E332" t="s">
        <v>165</v>
      </c>
      <c r="F332">
        <v>360.8</v>
      </c>
      <c r="G332">
        <v>1.62</v>
      </c>
      <c r="H332">
        <f t="shared" si="5"/>
        <v>584.49600000000009</v>
      </c>
    </row>
    <row r="333" spans="1:8" x14ac:dyDescent="0.35">
      <c r="A333" t="s">
        <v>148</v>
      </c>
      <c r="B333" t="s">
        <v>160</v>
      </c>
      <c r="C333" s="38">
        <v>43458</v>
      </c>
      <c r="D333" t="s">
        <v>171</v>
      </c>
      <c r="E333" t="s">
        <v>165</v>
      </c>
      <c r="F333">
        <v>275</v>
      </c>
      <c r="G333">
        <v>1.62</v>
      </c>
      <c r="H333">
        <f t="shared" si="5"/>
        <v>445.50000000000006</v>
      </c>
    </row>
    <row r="334" spans="1:8" x14ac:dyDescent="0.35">
      <c r="A334" t="s">
        <v>148</v>
      </c>
      <c r="B334" t="s">
        <v>160</v>
      </c>
      <c r="C334" s="38">
        <v>43460</v>
      </c>
      <c r="D334" t="s">
        <v>171</v>
      </c>
      <c r="E334" t="s">
        <v>165</v>
      </c>
      <c r="F334">
        <v>360.8</v>
      </c>
      <c r="G334">
        <v>1.62</v>
      </c>
      <c r="H334">
        <f t="shared" si="5"/>
        <v>584.49600000000009</v>
      </c>
    </row>
    <row r="335" spans="1:8" x14ac:dyDescent="0.35">
      <c r="A335" t="s">
        <v>148</v>
      </c>
      <c r="B335" t="s">
        <v>160</v>
      </c>
      <c r="C335" s="38">
        <v>43462</v>
      </c>
      <c r="D335" t="s">
        <v>172</v>
      </c>
      <c r="E335" t="s">
        <v>165</v>
      </c>
      <c r="F335">
        <v>419.1</v>
      </c>
      <c r="G335">
        <v>1.62</v>
      </c>
      <c r="H335">
        <f t="shared" si="5"/>
        <v>678.94200000000012</v>
      </c>
    </row>
    <row r="336" spans="1:8" x14ac:dyDescent="0.35">
      <c r="A336" t="s">
        <v>148</v>
      </c>
      <c r="B336" t="s">
        <v>162</v>
      </c>
      <c r="C336" s="38">
        <v>43464</v>
      </c>
      <c r="D336" t="s">
        <v>172</v>
      </c>
      <c r="E336" t="s">
        <v>165</v>
      </c>
      <c r="F336">
        <v>422.40000000000003</v>
      </c>
      <c r="G336">
        <v>1.23</v>
      </c>
      <c r="H336">
        <f t="shared" si="5"/>
        <v>519.55200000000002</v>
      </c>
    </row>
    <row r="337" spans="1:8" x14ac:dyDescent="0.35">
      <c r="A337" t="s">
        <v>148</v>
      </c>
      <c r="B337" t="s">
        <v>163</v>
      </c>
      <c r="C337" s="38">
        <v>43101</v>
      </c>
      <c r="D337" t="s">
        <v>172</v>
      </c>
      <c r="E337" t="s">
        <v>165</v>
      </c>
      <c r="F337">
        <v>402</v>
      </c>
      <c r="G337">
        <v>7.34</v>
      </c>
      <c r="H337">
        <f t="shared" si="5"/>
        <v>2950.68</v>
      </c>
    </row>
    <row r="338" spans="1:8" x14ac:dyDescent="0.35">
      <c r="A338" t="s">
        <v>148</v>
      </c>
      <c r="B338" t="s">
        <v>163</v>
      </c>
      <c r="C338" s="38">
        <v>43103</v>
      </c>
      <c r="D338" t="s">
        <v>171</v>
      </c>
      <c r="E338" t="s">
        <v>165</v>
      </c>
      <c r="F338">
        <v>415.2</v>
      </c>
      <c r="G338">
        <v>7.34</v>
      </c>
      <c r="H338">
        <f t="shared" si="5"/>
        <v>3047.5679999999998</v>
      </c>
    </row>
    <row r="339" spans="1:8" x14ac:dyDescent="0.35">
      <c r="A339" t="s">
        <v>148</v>
      </c>
      <c r="B339" t="s">
        <v>164</v>
      </c>
      <c r="C339" s="38">
        <v>43105</v>
      </c>
      <c r="D339" t="s">
        <v>171</v>
      </c>
      <c r="E339" t="s">
        <v>165</v>
      </c>
      <c r="F339">
        <v>1382.4</v>
      </c>
      <c r="G339">
        <v>0.48</v>
      </c>
      <c r="H339">
        <f t="shared" si="5"/>
        <v>663.55200000000002</v>
      </c>
    </row>
    <row r="340" spans="1:8" x14ac:dyDescent="0.35">
      <c r="A340" t="s">
        <v>148</v>
      </c>
      <c r="B340" t="s">
        <v>164</v>
      </c>
      <c r="C340" s="38">
        <v>43107</v>
      </c>
      <c r="D340" t="s">
        <v>171</v>
      </c>
      <c r="E340" t="s">
        <v>165</v>
      </c>
      <c r="F340">
        <v>1422.9</v>
      </c>
      <c r="G340">
        <v>0.48</v>
      </c>
      <c r="H340">
        <f t="shared" si="5"/>
        <v>682.99199999999996</v>
      </c>
    </row>
    <row r="341" spans="1:8" x14ac:dyDescent="0.35">
      <c r="A341" t="s">
        <v>148</v>
      </c>
      <c r="B341" t="s">
        <v>164</v>
      </c>
      <c r="C341" s="38">
        <v>43109</v>
      </c>
      <c r="D341" t="s">
        <v>171</v>
      </c>
      <c r="E341" t="s">
        <v>165</v>
      </c>
      <c r="F341">
        <v>1361.7</v>
      </c>
      <c r="G341">
        <v>0.48</v>
      </c>
      <c r="H341">
        <f t="shared" si="5"/>
        <v>653.61599999999999</v>
      </c>
    </row>
    <row r="342" spans="1:8" x14ac:dyDescent="0.35">
      <c r="A342" t="s">
        <v>148</v>
      </c>
      <c r="B342" t="s">
        <v>164</v>
      </c>
      <c r="C342" s="38">
        <v>43111</v>
      </c>
      <c r="D342" t="s">
        <v>171</v>
      </c>
      <c r="E342" t="s">
        <v>165</v>
      </c>
      <c r="F342">
        <v>1384.2</v>
      </c>
      <c r="G342">
        <v>0.48</v>
      </c>
      <c r="H342">
        <f t="shared" si="5"/>
        <v>664.41600000000005</v>
      </c>
    </row>
    <row r="343" spans="1:8" x14ac:dyDescent="0.35">
      <c r="A343" t="s">
        <v>148</v>
      </c>
      <c r="B343" t="s">
        <v>164</v>
      </c>
      <c r="C343" s="38">
        <v>43113</v>
      </c>
      <c r="D343" t="s">
        <v>171</v>
      </c>
      <c r="E343" t="s">
        <v>165</v>
      </c>
      <c r="F343">
        <v>1332.9</v>
      </c>
      <c r="G343">
        <v>0.48</v>
      </c>
      <c r="H343">
        <f t="shared" si="5"/>
        <v>639.79200000000003</v>
      </c>
    </row>
    <row r="344" spans="1:8" x14ac:dyDescent="0.35">
      <c r="A344" t="s">
        <v>148</v>
      </c>
      <c r="B344" t="s">
        <v>164</v>
      </c>
      <c r="C344" s="38">
        <v>43115</v>
      </c>
      <c r="D344" t="s">
        <v>172</v>
      </c>
      <c r="E344" t="s">
        <v>165</v>
      </c>
      <c r="F344">
        <v>1390.5</v>
      </c>
      <c r="G344">
        <v>0.48</v>
      </c>
      <c r="H344">
        <f t="shared" si="5"/>
        <v>667.43999999999994</v>
      </c>
    </row>
    <row r="345" spans="1:8" x14ac:dyDescent="0.35">
      <c r="A345" t="s">
        <v>148</v>
      </c>
      <c r="B345" t="s">
        <v>164</v>
      </c>
      <c r="C345" s="38">
        <v>43117</v>
      </c>
      <c r="D345" t="s">
        <v>171</v>
      </c>
      <c r="E345" t="s">
        <v>165</v>
      </c>
      <c r="F345">
        <v>1377</v>
      </c>
      <c r="G345">
        <v>0.48</v>
      </c>
      <c r="H345">
        <f t="shared" si="5"/>
        <v>660.95999999999992</v>
      </c>
    </row>
    <row r="346" spans="1:8" x14ac:dyDescent="0.35">
      <c r="A346" t="s">
        <v>148</v>
      </c>
      <c r="B346" t="s">
        <v>164</v>
      </c>
      <c r="C346" s="38">
        <v>43119</v>
      </c>
      <c r="D346" t="s">
        <v>171</v>
      </c>
      <c r="E346" t="s">
        <v>165</v>
      </c>
      <c r="F346">
        <v>1253.7</v>
      </c>
      <c r="G346">
        <v>0.48</v>
      </c>
      <c r="H346">
        <f t="shared" si="5"/>
        <v>601.77599999999995</v>
      </c>
    </row>
    <row r="347" spans="1:8" x14ac:dyDescent="0.35">
      <c r="A347" t="s">
        <v>148</v>
      </c>
      <c r="B347" t="s">
        <v>164</v>
      </c>
      <c r="C347" s="38">
        <v>43121</v>
      </c>
      <c r="D347" t="s">
        <v>171</v>
      </c>
      <c r="E347" t="s">
        <v>165</v>
      </c>
      <c r="F347">
        <v>1194.3</v>
      </c>
      <c r="G347">
        <v>0.48</v>
      </c>
      <c r="H347">
        <f t="shared" si="5"/>
        <v>573.26400000000001</v>
      </c>
    </row>
    <row r="348" spans="1:8" x14ac:dyDescent="0.35">
      <c r="A348" t="s">
        <v>148</v>
      </c>
      <c r="B348" t="s">
        <v>164</v>
      </c>
      <c r="C348" s="38">
        <v>43123</v>
      </c>
      <c r="D348" t="s">
        <v>171</v>
      </c>
      <c r="E348" t="s">
        <v>165</v>
      </c>
      <c r="F348">
        <v>1357.2</v>
      </c>
      <c r="G348">
        <v>0.48</v>
      </c>
      <c r="H348">
        <f t="shared" si="5"/>
        <v>651.45600000000002</v>
      </c>
    </row>
    <row r="349" spans="1:8" x14ac:dyDescent="0.35">
      <c r="A349" t="s">
        <v>148</v>
      </c>
      <c r="B349" t="s">
        <v>173</v>
      </c>
      <c r="C349" s="38">
        <v>43125</v>
      </c>
      <c r="D349" t="s">
        <v>172</v>
      </c>
      <c r="E349" t="s">
        <v>165</v>
      </c>
      <c r="F349">
        <v>1093.2</v>
      </c>
      <c r="G349">
        <v>5.56</v>
      </c>
      <c r="H349">
        <f t="shared" si="5"/>
        <v>6078.192</v>
      </c>
    </row>
    <row r="350" spans="1:8" x14ac:dyDescent="0.35">
      <c r="A350" t="s">
        <v>148</v>
      </c>
      <c r="B350" t="s">
        <v>173</v>
      </c>
      <c r="C350" s="38">
        <v>43127</v>
      </c>
      <c r="D350" t="s">
        <v>172</v>
      </c>
      <c r="E350" t="s">
        <v>165</v>
      </c>
      <c r="F350">
        <v>1290</v>
      </c>
      <c r="G350">
        <v>5.56</v>
      </c>
      <c r="H350">
        <f t="shared" si="5"/>
        <v>7172.4</v>
      </c>
    </row>
    <row r="351" spans="1:8" x14ac:dyDescent="0.35">
      <c r="A351" t="s">
        <v>148</v>
      </c>
      <c r="B351" t="s">
        <v>173</v>
      </c>
      <c r="C351" s="38">
        <v>43129</v>
      </c>
      <c r="D351" t="s">
        <v>172</v>
      </c>
      <c r="E351" t="s">
        <v>165</v>
      </c>
      <c r="F351">
        <v>1178.3999999999999</v>
      </c>
      <c r="G351">
        <v>5.56</v>
      </c>
      <c r="H351">
        <f t="shared" si="5"/>
        <v>6551.9039999999986</v>
      </c>
    </row>
    <row r="352" spans="1:8" x14ac:dyDescent="0.35">
      <c r="A352" t="s">
        <v>148</v>
      </c>
      <c r="B352" t="s">
        <v>173</v>
      </c>
      <c r="C352" s="38">
        <v>43131</v>
      </c>
      <c r="D352" t="s">
        <v>171</v>
      </c>
      <c r="E352" t="s">
        <v>165</v>
      </c>
      <c r="F352">
        <v>1276.8</v>
      </c>
      <c r="G352">
        <v>5.56</v>
      </c>
      <c r="H352">
        <f t="shared" si="5"/>
        <v>7099.0079999999989</v>
      </c>
    </row>
    <row r="353" spans="1:8" x14ac:dyDescent="0.35">
      <c r="A353" t="s">
        <v>148</v>
      </c>
      <c r="B353" t="s">
        <v>173</v>
      </c>
      <c r="C353" s="38">
        <v>43133</v>
      </c>
      <c r="D353" t="s">
        <v>171</v>
      </c>
      <c r="E353" t="s">
        <v>165</v>
      </c>
      <c r="F353">
        <v>1266</v>
      </c>
      <c r="G353">
        <v>5.56</v>
      </c>
      <c r="H353">
        <f t="shared" si="5"/>
        <v>7038.9599999999991</v>
      </c>
    </row>
    <row r="354" spans="1:8" x14ac:dyDescent="0.35">
      <c r="A354" t="s">
        <v>148</v>
      </c>
      <c r="B354" t="s">
        <v>173</v>
      </c>
      <c r="C354" s="38">
        <v>43135</v>
      </c>
      <c r="D354" t="s">
        <v>171</v>
      </c>
      <c r="E354" t="s">
        <v>165</v>
      </c>
      <c r="F354">
        <v>1230</v>
      </c>
      <c r="G354">
        <v>5.56</v>
      </c>
      <c r="H354">
        <f t="shared" si="5"/>
        <v>6838.7999999999993</v>
      </c>
    </row>
    <row r="355" spans="1:8" x14ac:dyDescent="0.35">
      <c r="A355" t="s">
        <v>148</v>
      </c>
      <c r="B355" t="s">
        <v>173</v>
      </c>
      <c r="C355" s="38">
        <v>43137</v>
      </c>
      <c r="D355" t="s">
        <v>171</v>
      </c>
      <c r="E355" t="s">
        <v>165</v>
      </c>
      <c r="F355">
        <v>1231.2</v>
      </c>
      <c r="G355">
        <v>5.56</v>
      </c>
      <c r="H355">
        <f t="shared" si="5"/>
        <v>6845.4719999999998</v>
      </c>
    </row>
    <row r="356" spans="1:8" x14ac:dyDescent="0.35">
      <c r="A356" t="s">
        <v>148</v>
      </c>
      <c r="B356" t="s">
        <v>173</v>
      </c>
      <c r="C356" s="38">
        <v>43139</v>
      </c>
      <c r="D356" t="s">
        <v>171</v>
      </c>
      <c r="E356" t="s">
        <v>165</v>
      </c>
      <c r="F356">
        <v>1308</v>
      </c>
      <c r="G356">
        <v>5.56</v>
      </c>
      <c r="H356">
        <f t="shared" si="5"/>
        <v>7272.48</v>
      </c>
    </row>
    <row r="357" spans="1:8" x14ac:dyDescent="0.35">
      <c r="A357" t="s">
        <v>151</v>
      </c>
      <c r="B357" t="s">
        <v>160</v>
      </c>
      <c r="C357" s="38">
        <v>43141</v>
      </c>
      <c r="D357" t="s">
        <v>171</v>
      </c>
      <c r="E357" t="s">
        <v>165</v>
      </c>
      <c r="F357">
        <v>174</v>
      </c>
      <c r="G357">
        <v>1.62</v>
      </c>
      <c r="H357">
        <f t="shared" si="5"/>
        <v>281.88</v>
      </c>
    </row>
    <row r="358" spans="1:8" x14ac:dyDescent="0.35">
      <c r="A358" t="s">
        <v>151</v>
      </c>
      <c r="B358" t="s">
        <v>160</v>
      </c>
      <c r="C358" s="38">
        <v>43143</v>
      </c>
      <c r="D358" t="s">
        <v>171</v>
      </c>
      <c r="E358" t="s">
        <v>165</v>
      </c>
      <c r="F358">
        <v>262.5</v>
      </c>
      <c r="G358">
        <v>1.62</v>
      </c>
      <c r="H358">
        <f t="shared" si="5"/>
        <v>425.25</v>
      </c>
    </row>
    <row r="359" spans="1:8" x14ac:dyDescent="0.35">
      <c r="A359" t="s">
        <v>151</v>
      </c>
      <c r="B359" t="s">
        <v>160</v>
      </c>
      <c r="C359" s="38">
        <v>43145</v>
      </c>
      <c r="D359" t="s">
        <v>171</v>
      </c>
      <c r="E359" t="s">
        <v>165</v>
      </c>
      <c r="F359">
        <v>267</v>
      </c>
      <c r="G359">
        <v>1.62</v>
      </c>
      <c r="H359">
        <f t="shared" si="5"/>
        <v>432.54</v>
      </c>
    </row>
    <row r="360" spans="1:8" x14ac:dyDescent="0.35">
      <c r="A360" t="s">
        <v>151</v>
      </c>
      <c r="B360" t="s">
        <v>160</v>
      </c>
      <c r="C360" s="38">
        <v>43147</v>
      </c>
      <c r="D360" t="s">
        <v>172</v>
      </c>
      <c r="E360" t="s">
        <v>165</v>
      </c>
      <c r="F360">
        <v>292.5</v>
      </c>
      <c r="G360">
        <v>1.62</v>
      </c>
      <c r="H360">
        <f t="shared" si="5"/>
        <v>473.85</v>
      </c>
    </row>
    <row r="361" spans="1:8" x14ac:dyDescent="0.35">
      <c r="A361" t="s">
        <v>151</v>
      </c>
      <c r="B361" t="s">
        <v>160</v>
      </c>
      <c r="C361" s="38">
        <v>43149</v>
      </c>
      <c r="D361" t="s">
        <v>171</v>
      </c>
      <c r="E361" t="s">
        <v>165</v>
      </c>
      <c r="F361">
        <v>260.25</v>
      </c>
      <c r="G361">
        <v>1.62</v>
      </c>
      <c r="H361">
        <f t="shared" si="5"/>
        <v>421.60500000000002</v>
      </c>
    </row>
    <row r="362" spans="1:8" x14ac:dyDescent="0.35">
      <c r="A362" t="s">
        <v>151</v>
      </c>
      <c r="B362" t="s">
        <v>160</v>
      </c>
      <c r="C362" s="38">
        <v>43151</v>
      </c>
      <c r="D362" t="s">
        <v>171</v>
      </c>
      <c r="E362" t="s">
        <v>165</v>
      </c>
      <c r="F362">
        <v>225</v>
      </c>
      <c r="G362">
        <v>1.62</v>
      </c>
      <c r="H362">
        <f t="shared" si="5"/>
        <v>364.5</v>
      </c>
    </row>
    <row r="363" spans="1:8" x14ac:dyDescent="0.35">
      <c r="A363" t="s">
        <v>151</v>
      </c>
      <c r="B363" t="s">
        <v>160</v>
      </c>
      <c r="C363" s="38">
        <v>43153</v>
      </c>
      <c r="D363" t="s">
        <v>171</v>
      </c>
      <c r="E363" t="s">
        <v>165</v>
      </c>
      <c r="F363">
        <v>187.5</v>
      </c>
      <c r="G363">
        <v>1.62</v>
      </c>
      <c r="H363">
        <f t="shared" si="5"/>
        <v>303.75</v>
      </c>
    </row>
    <row r="364" spans="1:8" x14ac:dyDescent="0.35">
      <c r="A364" t="s">
        <v>151</v>
      </c>
      <c r="B364" t="s">
        <v>160</v>
      </c>
      <c r="C364" s="38">
        <v>43155</v>
      </c>
      <c r="D364" t="s">
        <v>171</v>
      </c>
      <c r="E364" t="s">
        <v>165</v>
      </c>
      <c r="F364">
        <v>215.25</v>
      </c>
      <c r="G364">
        <v>1.62</v>
      </c>
      <c r="H364">
        <f t="shared" si="5"/>
        <v>348.70500000000004</v>
      </c>
    </row>
    <row r="365" spans="1:8" x14ac:dyDescent="0.35">
      <c r="A365" t="s">
        <v>151</v>
      </c>
      <c r="B365" t="s">
        <v>160</v>
      </c>
      <c r="C365" s="38">
        <v>43157</v>
      </c>
      <c r="D365" t="s">
        <v>171</v>
      </c>
      <c r="E365" t="s">
        <v>165</v>
      </c>
      <c r="F365">
        <v>178.5</v>
      </c>
      <c r="G365">
        <v>1.62</v>
      </c>
      <c r="H365">
        <f t="shared" si="5"/>
        <v>289.17</v>
      </c>
    </row>
    <row r="366" spans="1:8" x14ac:dyDescent="0.35">
      <c r="A366" t="s">
        <v>151</v>
      </c>
      <c r="B366" t="s">
        <v>160</v>
      </c>
      <c r="C366" s="38">
        <v>43159</v>
      </c>
      <c r="D366" t="s">
        <v>172</v>
      </c>
      <c r="E366" t="s">
        <v>165</v>
      </c>
      <c r="F366">
        <v>287.25</v>
      </c>
      <c r="G366">
        <v>1.62</v>
      </c>
      <c r="H366">
        <f t="shared" si="5"/>
        <v>465.34500000000003</v>
      </c>
    </row>
    <row r="367" spans="1:8" x14ac:dyDescent="0.35">
      <c r="A367" t="s">
        <v>151</v>
      </c>
      <c r="B367" t="s">
        <v>160</v>
      </c>
      <c r="C367" s="38">
        <v>43161</v>
      </c>
      <c r="D367" t="s">
        <v>171</v>
      </c>
      <c r="E367" t="s">
        <v>165</v>
      </c>
      <c r="F367">
        <v>190.5</v>
      </c>
      <c r="G367">
        <v>1.62</v>
      </c>
      <c r="H367">
        <f t="shared" si="5"/>
        <v>308.61</v>
      </c>
    </row>
    <row r="368" spans="1:8" x14ac:dyDescent="0.35">
      <c r="A368" t="s">
        <v>151</v>
      </c>
      <c r="B368" t="s">
        <v>160</v>
      </c>
      <c r="C368" s="38">
        <v>43163</v>
      </c>
      <c r="D368" t="s">
        <v>171</v>
      </c>
      <c r="E368" t="s">
        <v>165</v>
      </c>
      <c r="F368">
        <v>152.25</v>
      </c>
      <c r="G368">
        <v>1.62</v>
      </c>
      <c r="H368">
        <f t="shared" si="5"/>
        <v>246.64500000000001</v>
      </c>
    </row>
    <row r="369" spans="1:8" x14ac:dyDescent="0.35">
      <c r="A369" t="s">
        <v>151</v>
      </c>
      <c r="B369" t="s">
        <v>160</v>
      </c>
      <c r="C369" s="38">
        <v>43165</v>
      </c>
      <c r="D369" t="s">
        <v>171</v>
      </c>
      <c r="E369" t="s">
        <v>165</v>
      </c>
      <c r="F369">
        <v>248.25</v>
      </c>
      <c r="G369">
        <v>1.62</v>
      </c>
      <c r="H369">
        <f t="shared" si="5"/>
        <v>402.16500000000002</v>
      </c>
    </row>
    <row r="370" spans="1:8" x14ac:dyDescent="0.35">
      <c r="A370" t="s">
        <v>151</v>
      </c>
      <c r="B370" t="s">
        <v>160</v>
      </c>
      <c r="C370" s="38">
        <v>43167</v>
      </c>
      <c r="D370" t="s">
        <v>171</v>
      </c>
      <c r="E370" t="s">
        <v>165</v>
      </c>
      <c r="F370">
        <v>219.75</v>
      </c>
      <c r="G370">
        <v>1.62</v>
      </c>
      <c r="H370">
        <f t="shared" si="5"/>
        <v>355.995</v>
      </c>
    </row>
    <row r="371" spans="1:8" x14ac:dyDescent="0.35">
      <c r="A371" t="s">
        <v>151</v>
      </c>
      <c r="B371" t="s">
        <v>160</v>
      </c>
      <c r="C371" s="38">
        <v>43169</v>
      </c>
      <c r="D371" t="s">
        <v>171</v>
      </c>
      <c r="E371" t="s">
        <v>165</v>
      </c>
      <c r="F371">
        <v>196.5</v>
      </c>
      <c r="G371">
        <v>1.62</v>
      </c>
      <c r="H371">
        <f t="shared" si="5"/>
        <v>318.33000000000004</v>
      </c>
    </row>
    <row r="372" spans="1:8" x14ac:dyDescent="0.35">
      <c r="A372" t="s">
        <v>151</v>
      </c>
      <c r="B372" t="s">
        <v>162</v>
      </c>
      <c r="C372" s="38">
        <v>43171</v>
      </c>
      <c r="D372" t="s">
        <v>172</v>
      </c>
      <c r="E372" t="s">
        <v>165</v>
      </c>
      <c r="F372">
        <v>166.5</v>
      </c>
      <c r="G372">
        <v>1.23</v>
      </c>
      <c r="H372">
        <f t="shared" si="5"/>
        <v>204.79499999999999</v>
      </c>
    </row>
    <row r="373" spans="1:8" x14ac:dyDescent="0.35">
      <c r="A373" t="s">
        <v>151</v>
      </c>
      <c r="B373" t="s">
        <v>162</v>
      </c>
      <c r="C373" s="38">
        <v>43173</v>
      </c>
      <c r="D373" t="s">
        <v>171</v>
      </c>
      <c r="E373" t="s">
        <v>165</v>
      </c>
      <c r="F373">
        <v>133.5</v>
      </c>
      <c r="G373">
        <v>1.23</v>
      </c>
      <c r="H373">
        <f t="shared" si="5"/>
        <v>164.20499999999998</v>
      </c>
    </row>
    <row r="374" spans="1:8" x14ac:dyDescent="0.35">
      <c r="A374" t="s">
        <v>151</v>
      </c>
      <c r="B374" t="s">
        <v>162</v>
      </c>
      <c r="C374" s="38">
        <v>43175</v>
      </c>
      <c r="D374" t="s">
        <v>171</v>
      </c>
      <c r="E374" t="s">
        <v>165</v>
      </c>
      <c r="F374">
        <v>159.75</v>
      </c>
      <c r="G374">
        <v>1.23</v>
      </c>
      <c r="H374">
        <f t="shared" si="5"/>
        <v>196.49250000000001</v>
      </c>
    </row>
    <row r="375" spans="1:8" x14ac:dyDescent="0.35">
      <c r="A375" t="s">
        <v>151</v>
      </c>
      <c r="B375" t="s">
        <v>162</v>
      </c>
      <c r="C375" s="38">
        <v>43177</v>
      </c>
      <c r="D375" t="s">
        <v>172</v>
      </c>
      <c r="E375" t="s">
        <v>165</v>
      </c>
      <c r="F375">
        <v>124.5</v>
      </c>
      <c r="G375">
        <v>1.23</v>
      </c>
      <c r="H375">
        <f t="shared" si="5"/>
        <v>153.13499999999999</v>
      </c>
    </row>
    <row r="376" spans="1:8" x14ac:dyDescent="0.35">
      <c r="A376" t="s">
        <v>151</v>
      </c>
      <c r="B376" t="s">
        <v>162</v>
      </c>
      <c r="C376" s="38">
        <v>43179</v>
      </c>
      <c r="D376" t="s">
        <v>171</v>
      </c>
      <c r="E376" t="s">
        <v>165</v>
      </c>
      <c r="F376">
        <v>158.25</v>
      </c>
      <c r="G376">
        <v>1.23</v>
      </c>
      <c r="H376">
        <f t="shared" si="5"/>
        <v>194.64750000000001</v>
      </c>
    </row>
    <row r="377" spans="1:8" x14ac:dyDescent="0.35">
      <c r="A377" t="s">
        <v>151</v>
      </c>
      <c r="B377" t="s">
        <v>162</v>
      </c>
      <c r="C377" s="38">
        <v>43181</v>
      </c>
      <c r="D377" t="s">
        <v>172</v>
      </c>
      <c r="E377" t="s">
        <v>165</v>
      </c>
      <c r="F377">
        <v>162</v>
      </c>
      <c r="G377">
        <v>1.23</v>
      </c>
      <c r="H377">
        <f t="shared" si="5"/>
        <v>199.26</v>
      </c>
    </row>
    <row r="378" spans="1:8" x14ac:dyDescent="0.35">
      <c r="A378" t="s">
        <v>151</v>
      </c>
      <c r="B378" t="s">
        <v>162</v>
      </c>
      <c r="C378" s="38">
        <v>43183</v>
      </c>
      <c r="D378" t="s">
        <v>171</v>
      </c>
      <c r="E378" t="s">
        <v>165</v>
      </c>
      <c r="F378">
        <v>129</v>
      </c>
      <c r="G378">
        <v>1.23</v>
      </c>
      <c r="H378">
        <f t="shared" si="5"/>
        <v>158.66999999999999</v>
      </c>
    </row>
    <row r="379" spans="1:8" x14ac:dyDescent="0.35">
      <c r="A379" t="s">
        <v>151</v>
      </c>
      <c r="B379" t="s">
        <v>162</v>
      </c>
      <c r="C379" s="38">
        <v>43185</v>
      </c>
      <c r="D379" t="s">
        <v>171</v>
      </c>
      <c r="E379" t="s">
        <v>165</v>
      </c>
      <c r="F379">
        <v>160.5</v>
      </c>
      <c r="G379">
        <v>1.23</v>
      </c>
      <c r="H379">
        <f t="shared" si="5"/>
        <v>197.41499999999999</v>
      </c>
    </row>
    <row r="380" spans="1:8" x14ac:dyDescent="0.35">
      <c r="A380" t="s">
        <v>151</v>
      </c>
      <c r="B380" t="s">
        <v>162</v>
      </c>
      <c r="C380" s="38">
        <v>43187</v>
      </c>
      <c r="D380" t="s">
        <v>171</v>
      </c>
      <c r="E380" t="s">
        <v>165</v>
      </c>
      <c r="F380">
        <v>169.5</v>
      </c>
      <c r="G380">
        <v>1.23</v>
      </c>
      <c r="H380">
        <f t="shared" si="5"/>
        <v>208.48499999999999</v>
      </c>
    </row>
    <row r="381" spans="1:8" x14ac:dyDescent="0.35">
      <c r="A381" t="s">
        <v>151</v>
      </c>
      <c r="B381" t="s">
        <v>163</v>
      </c>
      <c r="C381" s="38">
        <v>43189</v>
      </c>
      <c r="D381" t="s">
        <v>172</v>
      </c>
      <c r="E381" t="s">
        <v>165</v>
      </c>
      <c r="F381">
        <v>297</v>
      </c>
      <c r="G381">
        <v>7.34</v>
      </c>
      <c r="H381">
        <f t="shared" si="5"/>
        <v>2179.98</v>
      </c>
    </row>
    <row r="382" spans="1:8" x14ac:dyDescent="0.35">
      <c r="A382" t="s">
        <v>151</v>
      </c>
      <c r="B382" t="s">
        <v>163</v>
      </c>
      <c r="C382" s="38">
        <v>43191</v>
      </c>
      <c r="D382" t="s">
        <v>171</v>
      </c>
      <c r="E382" t="s">
        <v>165</v>
      </c>
      <c r="F382">
        <v>225</v>
      </c>
      <c r="G382">
        <v>7.34</v>
      </c>
      <c r="H382">
        <f t="shared" si="5"/>
        <v>1651.5</v>
      </c>
    </row>
    <row r="383" spans="1:8" x14ac:dyDescent="0.35">
      <c r="A383" t="s">
        <v>151</v>
      </c>
      <c r="B383" t="s">
        <v>163</v>
      </c>
      <c r="C383" s="38">
        <v>43193</v>
      </c>
      <c r="D383" t="s">
        <v>172</v>
      </c>
      <c r="E383" t="s">
        <v>165</v>
      </c>
      <c r="F383">
        <v>328.5</v>
      </c>
      <c r="G383">
        <v>7.34</v>
      </c>
      <c r="H383">
        <f t="shared" si="5"/>
        <v>2411.19</v>
      </c>
    </row>
    <row r="384" spans="1:8" x14ac:dyDescent="0.35">
      <c r="A384" t="s">
        <v>151</v>
      </c>
      <c r="B384" t="s">
        <v>163</v>
      </c>
      <c r="C384" s="38">
        <v>43195</v>
      </c>
      <c r="D384" t="s">
        <v>172</v>
      </c>
      <c r="E384" t="s">
        <v>165</v>
      </c>
      <c r="F384">
        <v>237</v>
      </c>
      <c r="G384">
        <v>7.34</v>
      </c>
      <c r="H384">
        <f t="shared" si="5"/>
        <v>1739.58</v>
      </c>
    </row>
    <row r="385" spans="1:8" x14ac:dyDescent="0.35">
      <c r="A385" t="s">
        <v>151</v>
      </c>
      <c r="B385" t="s">
        <v>163</v>
      </c>
      <c r="C385" s="38">
        <v>43197</v>
      </c>
      <c r="D385" t="s">
        <v>171</v>
      </c>
      <c r="E385" t="s">
        <v>165</v>
      </c>
      <c r="F385">
        <v>335.25</v>
      </c>
      <c r="G385">
        <v>7.34</v>
      </c>
      <c r="H385">
        <f t="shared" si="5"/>
        <v>2460.7350000000001</v>
      </c>
    </row>
    <row r="386" spans="1:8" x14ac:dyDescent="0.35">
      <c r="A386" t="s">
        <v>151</v>
      </c>
      <c r="B386" t="s">
        <v>163</v>
      </c>
      <c r="C386" s="38">
        <v>43199</v>
      </c>
      <c r="D386" t="s">
        <v>171</v>
      </c>
      <c r="E386" t="s">
        <v>165</v>
      </c>
      <c r="F386">
        <v>320.25</v>
      </c>
      <c r="G386">
        <v>7.34</v>
      </c>
      <c r="H386">
        <f t="shared" ref="H386:H401" si="6">F386*G386</f>
        <v>2350.6349999999998</v>
      </c>
    </row>
    <row r="387" spans="1:8" x14ac:dyDescent="0.35">
      <c r="A387" t="s">
        <v>151</v>
      </c>
      <c r="B387" t="s">
        <v>163</v>
      </c>
      <c r="C387" s="38">
        <v>43201</v>
      </c>
      <c r="D387" t="s">
        <v>171</v>
      </c>
      <c r="E387" t="s">
        <v>165</v>
      </c>
      <c r="F387">
        <v>364.5</v>
      </c>
      <c r="G387">
        <v>7.34</v>
      </c>
      <c r="H387">
        <f t="shared" si="6"/>
        <v>2675.43</v>
      </c>
    </row>
    <row r="388" spans="1:8" x14ac:dyDescent="0.35">
      <c r="A388" t="s">
        <v>151</v>
      </c>
      <c r="B388" t="s">
        <v>163</v>
      </c>
      <c r="C388" s="38">
        <v>43203</v>
      </c>
      <c r="D388" t="s">
        <v>172</v>
      </c>
      <c r="E388" t="s">
        <v>165</v>
      </c>
      <c r="F388">
        <v>263.25</v>
      </c>
      <c r="G388">
        <v>7.34</v>
      </c>
      <c r="H388">
        <f t="shared" si="6"/>
        <v>1932.2549999999999</v>
      </c>
    </row>
    <row r="389" spans="1:8" x14ac:dyDescent="0.35">
      <c r="A389" t="s">
        <v>151</v>
      </c>
      <c r="B389" t="s">
        <v>163</v>
      </c>
      <c r="C389" s="38">
        <v>43205</v>
      </c>
      <c r="D389" t="s">
        <v>171</v>
      </c>
      <c r="E389" t="s">
        <v>165</v>
      </c>
      <c r="F389">
        <v>315.75</v>
      </c>
      <c r="G389">
        <v>7.34</v>
      </c>
      <c r="H389">
        <f t="shared" si="6"/>
        <v>2317.605</v>
      </c>
    </row>
    <row r="390" spans="1:8" x14ac:dyDescent="0.35">
      <c r="A390" t="s">
        <v>151</v>
      </c>
      <c r="B390" t="s">
        <v>163</v>
      </c>
      <c r="C390" s="38">
        <v>43207</v>
      </c>
      <c r="D390" t="s">
        <v>171</v>
      </c>
      <c r="E390" t="s">
        <v>165</v>
      </c>
      <c r="F390">
        <v>273.75</v>
      </c>
      <c r="G390">
        <v>7.34</v>
      </c>
      <c r="H390">
        <f t="shared" si="6"/>
        <v>2009.325</v>
      </c>
    </row>
    <row r="391" spans="1:8" x14ac:dyDescent="0.35">
      <c r="A391" t="s">
        <v>151</v>
      </c>
      <c r="B391" t="s">
        <v>163</v>
      </c>
      <c r="C391" s="38">
        <v>43209</v>
      </c>
      <c r="D391" t="s">
        <v>171</v>
      </c>
      <c r="E391" t="s">
        <v>165</v>
      </c>
      <c r="F391">
        <v>234.75</v>
      </c>
      <c r="G391">
        <v>7.34</v>
      </c>
      <c r="H391">
        <f t="shared" si="6"/>
        <v>1723.0650000000001</v>
      </c>
    </row>
    <row r="392" spans="1:8" x14ac:dyDescent="0.35">
      <c r="A392" t="s">
        <v>151</v>
      </c>
      <c r="B392" t="s">
        <v>163</v>
      </c>
      <c r="C392" s="38">
        <v>43211</v>
      </c>
      <c r="D392" t="s">
        <v>171</v>
      </c>
      <c r="E392" t="s">
        <v>165</v>
      </c>
      <c r="F392">
        <v>311.25</v>
      </c>
      <c r="G392">
        <v>7.34</v>
      </c>
      <c r="H392">
        <f t="shared" si="6"/>
        <v>2284.5749999999998</v>
      </c>
    </row>
    <row r="393" spans="1:8" x14ac:dyDescent="0.35">
      <c r="A393" t="s">
        <v>151</v>
      </c>
      <c r="B393" t="s">
        <v>164</v>
      </c>
      <c r="C393" s="38">
        <v>43213</v>
      </c>
      <c r="D393" t="s">
        <v>171</v>
      </c>
      <c r="E393" t="s">
        <v>165</v>
      </c>
      <c r="F393">
        <v>1143</v>
      </c>
      <c r="G393">
        <v>0.48</v>
      </c>
      <c r="H393">
        <f t="shared" si="6"/>
        <v>548.64</v>
      </c>
    </row>
    <row r="394" spans="1:8" x14ac:dyDescent="0.35">
      <c r="A394" t="s">
        <v>151</v>
      </c>
      <c r="B394" t="s">
        <v>164</v>
      </c>
      <c r="C394" s="38">
        <v>43215</v>
      </c>
      <c r="D394" t="s">
        <v>171</v>
      </c>
      <c r="E394" t="s">
        <v>165</v>
      </c>
      <c r="F394">
        <v>976.5</v>
      </c>
      <c r="G394">
        <v>0.48</v>
      </c>
      <c r="H394">
        <f t="shared" si="6"/>
        <v>468.71999999999997</v>
      </c>
    </row>
    <row r="395" spans="1:8" x14ac:dyDescent="0.35">
      <c r="A395" t="s">
        <v>151</v>
      </c>
      <c r="B395" t="s">
        <v>164</v>
      </c>
      <c r="C395" s="38">
        <v>43217</v>
      </c>
      <c r="D395" t="s">
        <v>172</v>
      </c>
      <c r="E395" t="s">
        <v>165</v>
      </c>
      <c r="F395">
        <v>1074</v>
      </c>
      <c r="G395">
        <v>0.48</v>
      </c>
      <c r="H395">
        <f t="shared" si="6"/>
        <v>515.52</v>
      </c>
    </row>
    <row r="396" spans="1:8" x14ac:dyDescent="0.35">
      <c r="A396" t="s">
        <v>151</v>
      </c>
      <c r="B396" t="s">
        <v>164</v>
      </c>
      <c r="C396" s="38">
        <v>43219</v>
      </c>
      <c r="D396" t="s">
        <v>171</v>
      </c>
      <c r="E396" t="s">
        <v>165</v>
      </c>
      <c r="F396">
        <v>1126.5</v>
      </c>
      <c r="G396">
        <v>0.48</v>
      </c>
      <c r="H396">
        <f t="shared" si="6"/>
        <v>540.72</v>
      </c>
    </row>
    <row r="397" spans="1:8" x14ac:dyDescent="0.35">
      <c r="A397" t="s">
        <v>151</v>
      </c>
      <c r="B397" t="s">
        <v>164</v>
      </c>
      <c r="C397" s="38">
        <v>43221</v>
      </c>
      <c r="D397" t="s">
        <v>171</v>
      </c>
      <c r="E397" t="s">
        <v>165</v>
      </c>
      <c r="F397">
        <v>1088.25</v>
      </c>
      <c r="G397">
        <v>0.48</v>
      </c>
      <c r="H397">
        <f t="shared" si="6"/>
        <v>522.36</v>
      </c>
    </row>
    <row r="398" spans="1:8" x14ac:dyDescent="0.35">
      <c r="A398" t="s">
        <v>151</v>
      </c>
      <c r="B398" t="s">
        <v>164</v>
      </c>
      <c r="C398" s="38">
        <v>43223</v>
      </c>
      <c r="D398" t="s">
        <v>172</v>
      </c>
      <c r="E398" t="s">
        <v>165</v>
      </c>
      <c r="F398">
        <v>1053</v>
      </c>
      <c r="G398">
        <v>0.48</v>
      </c>
      <c r="H398">
        <f t="shared" si="6"/>
        <v>505.44</v>
      </c>
    </row>
    <row r="399" spans="1:8" x14ac:dyDescent="0.35">
      <c r="A399" t="s">
        <v>151</v>
      </c>
      <c r="B399" t="s">
        <v>164</v>
      </c>
      <c r="C399" s="38">
        <v>43225</v>
      </c>
      <c r="D399" t="s">
        <v>171</v>
      </c>
      <c r="E399" t="s">
        <v>165</v>
      </c>
      <c r="F399">
        <v>1031.25</v>
      </c>
      <c r="G399">
        <v>0.48</v>
      </c>
      <c r="H399">
        <f t="shared" si="6"/>
        <v>495</v>
      </c>
    </row>
    <row r="400" spans="1:8" x14ac:dyDescent="0.35">
      <c r="A400" t="s">
        <v>151</v>
      </c>
      <c r="B400" t="s">
        <v>164</v>
      </c>
      <c r="C400" s="38">
        <v>43227</v>
      </c>
      <c r="D400" t="s">
        <v>171</v>
      </c>
      <c r="E400" t="s">
        <v>165</v>
      </c>
      <c r="F400">
        <v>1037.25</v>
      </c>
      <c r="G400">
        <v>0.48</v>
      </c>
      <c r="H400">
        <f t="shared" si="6"/>
        <v>497.88</v>
      </c>
    </row>
    <row r="401" spans="1:8" x14ac:dyDescent="0.35">
      <c r="A401" t="s">
        <v>151</v>
      </c>
      <c r="B401" t="s">
        <v>173</v>
      </c>
      <c r="C401" s="38">
        <v>43229</v>
      </c>
      <c r="D401" t="s">
        <v>172</v>
      </c>
      <c r="E401" t="s">
        <v>165</v>
      </c>
      <c r="F401">
        <v>861</v>
      </c>
      <c r="G401">
        <v>5.56</v>
      </c>
      <c r="H401">
        <f t="shared" si="6"/>
        <v>4787.16</v>
      </c>
    </row>
  </sheetData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85ACF-35D6-438C-B22D-6F3BAA76B726}">
  <dimension ref="A1:H16"/>
  <sheetViews>
    <sheetView zoomScale="115" zoomScaleNormal="115" workbookViewId="0">
      <selection activeCell="F2" sqref="F2"/>
    </sheetView>
  </sheetViews>
  <sheetFormatPr defaultRowHeight="14.5" x14ac:dyDescent="0.35"/>
  <cols>
    <col min="2" max="2" width="15.54296875" customWidth="1"/>
    <col min="3" max="3" width="11.6328125" customWidth="1"/>
  </cols>
  <sheetData>
    <row r="1" spans="1:8" x14ac:dyDescent="0.35">
      <c r="A1" s="35" t="s">
        <v>178</v>
      </c>
      <c r="B1" s="35" t="s">
        <v>179</v>
      </c>
      <c r="C1" s="35" t="s">
        <v>84</v>
      </c>
      <c r="F1" s="35">
        <v>1</v>
      </c>
      <c r="G1" s="35">
        <v>2</v>
      </c>
      <c r="H1" s="35">
        <v>3</v>
      </c>
    </row>
    <row r="2" spans="1:8" x14ac:dyDescent="0.35">
      <c r="A2" t="s">
        <v>197</v>
      </c>
      <c r="B2">
        <v>2</v>
      </c>
      <c r="C2" t="s">
        <v>193</v>
      </c>
      <c r="E2" s="35" t="s">
        <v>180</v>
      </c>
    </row>
    <row r="3" spans="1:8" x14ac:dyDescent="0.35">
      <c r="A3" t="s">
        <v>197</v>
      </c>
      <c r="B3">
        <v>5</v>
      </c>
      <c r="C3" t="s">
        <v>196</v>
      </c>
      <c r="E3" s="35" t="s">
        <v>186</v>
      </c>
    </row>
    <row r="4" spans="1:8" x14ac:dyDescent="0.35">
      <c r="A4" t="s">
        <v>186</v>
      </c>
      <c r="B4">
        <v>2</v>
      </c>
      <c r="C4" t="s">
        <v>188</v>
      </c>
      <c r="E4" s="35" t="s">
        <v>197</v>
      </c>
    </row>
    <row r="5" spans="1:8" x14ac:dyDescent="0.35">
      <c r="A5" t="s">
        <v>180</v>
      </c>
      <c r="B5">
        <v>3</v>
      </c>
      <c r="C5" t="s">
        <v>183</v>
      </c>
    </row>
    <row r="6" spans="1:8" x14ac:dyDescent="0.35">
      <c r="A6" t="s">
        <v>197</v>
      </c>
      <c r="B6">
        <v>3</v>
      </c>
      <c r="C6" t="s">
        <v>194</v>
      </c>
    </row>
    <row r="7" spans="1:8" x14ac:dyDescent="0.35">
      <c r="A7" t="s">
        <v>180</v>
      </c>
      <c r="B7">
        <v>4</v>
      </c>
      <c r="C7" t="s">
        <v>184</v>
      </c>
    </row>
    <row r="8" spans="1:8" x14ac:dyDescent="0.35">
      <c r="A8" t="s">
        <v>180</v>
      </c>
      <c r="B8">
        <v>2</v>
      </c>
      <c r="C8" t="s">
        <v>182</v>
      </c>
    </row>
    <row r="9" spans="1:8" x14ac:dyDescent="0.35">
      <c r="A9" t="s">
        <v>197</v>
      </c>
      <c r="B9">
        <v>1</v>
      </c>
      <c r="C9" t="s">
        <v>192</v>
      </c>
    </row>
    <row r="10" spans="1:8" x14ac:dyDescent="0.35">
      <c r="A10" t="s">
        <v>186</v>
      </c>
      <c r="B10">
        <v>1</v>
      </c>
      <c r="C10" t="s">
        <v>187</v>
      </c>
    </row>
    <row r="11" spans="1:8" x14ac:dyDescent="0.35">
      <c r="A11" t="s">
        <v>180</v>
      </c>
      <c r="B11">
        <v>1</v>
      </c>
      <c r="C11" t="s">
        <v>181</v>
      </c>
    </row>
    <row r="12" spans="1:8" x14ac:dyDescent="0.35">
      <c r="A12" t="s">
        <v>197</v>
      </c>
      <c r="B12">
        <v>4</v>
      </c>
      <c r="C12" t="s">
        <v>195</v>
      </c>
    </row>
    <row r="13" spans="1:8" x14ac:dyDescent="0.35">
      <c r="A13" t="s">
        <v>180</v>
      </c>
      <c r="B13">
        <v>5</v>
      </c>
      <c r="C13" t="s">
        <v>185</v>
      </c>
    </row>
    <row r="14" spans="1:8" x14ac:dyDescent="0.35">
      <c r="A14" t="s">
        <v>186</v>
      </c>
      <c r="B14">
        <v>4</v>
      </c>
      <c r="C14" t="s">
        <v>190</v>
      </c>
    </row>
    <row r="15" spans="1:8" x14ac:dyDescent="0.35">
      <c r="A15" t="s">
        <v>186</v>
      </c>
      <c r="B15">
        <v>5</v>
      </c>
      <c r="C15" t="s">
        <v>191</v>
      </c>
    </row>
    <row r="16" spans="1:8" x14ac:dyDescent="0.35">
      <c r="A16" t="s">
        <v>186</v>
      </c>
      <c r="B16">
        <v>3</v>
      </c>
      <c r="C16" t="s">
        <v>189</v>
      </c>
    </row>
  </sheetData>
  <sortState xmlns:xlrd2="http://schemas.microsoft.com/office/spreadsheetml/2017/richdata2" ref="A2:C16">
    <sortCondition ref="C5:C16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4"/>
  <sheetViews>
    <sheetView zoomScale="130" zoomScaleNormal="130" workbookViewId="0">
      <selection activeCell="E11" sqref="E11"/>
    </sheetView>
  </sheetViews>
  <sheetFormatPr defaultRowHeight="14.5" x14ac:dyDescent="0.35"/>
  <cols>
    <col min="1" max="1" width="3" bestFit="1" customWidth="1"/>
    <col min="2" max="3" width="11.7265625" customWidth="1"/>
    <col min="4" max="4" width="26.6328125" customWidth="1"/>
    <col min="5" max="5" width="13.81640625" customWidth="1"/>
    <col min="6" max="6" width="10.7265625" customWidth="1"/>
  </cols>
  <sheetData>
    <row r="1" spans="1:7" x14ac:dyDescent="0.35">
      <c r="A1" s="17" t="s">
        <v>19</v>
      </c>
      <c r="B1" s="17" t="s">
        <v>101</v>
      </c>
      <c r="C1" s="17" t="s">
        <v>102</v>
      </c>
      <c r="D1" s="17" t="s">
        <v>113</v>
      </c>
      <c r="E1" s="17" t="s">
        <v>112</v>
      </c>
    </row>
    <row r="2" spans="1:7" x14ac:dyDescent="0.35">
      <c r="A2">
        <v>1</v>
      </c>
      <c r="B2" s="11" t="s">
        <v>20</v>
      </c>
      <c r="C2" t="s">
        <v>21</v>
      </c>
      <c r="D2" s="26">
        <v>21719.88955</v>
      </c>
      <c r="E2" s="12"/>
      <c r="F2" s="12"/>
    </row>
    <row r="3" spans="1:7" x14ac:dyDescent="0.35">
      <c r="A3">
        <v>2</v>
      </c>
      <c r="B3" s="11" t="s">
        <v>22</v>
      </c>
      <c r="C3" t="s">
        <v>23</v>
      </c>
      <c r="D3" s="26">
        <v>14189.2395454</v>
      </c>
      <c r="E3" s="12"/>
      <c r="F3" s="12"/>
      <c r="G3" s="11"/>
    </row>
    <row r="4" spans="1:7" x14ac:dyDescent="0.35">
      <c r="A4">
        <v>3</v>
      </c>
      <c r="B4" s="11" t="s">
        <v>24</v>
      </c>
      <c r="C4" t="s">
        <v>25</v>
      </c>
      <c r="D4" s="26">
        <v>4775.6793232230002</v>
      </c>
      <c r="E4" s="12"/>
      <c r="F4" s="12"/>
      <c r="G4" s="11"/>
    </row>
    <row r="5" spans="1:7" x14ac:dyDescent="0.35">
      <c r="A5">
        <v>4</v>
      </c>
      <c r="B5" s="11" t="s">
        <v>32</v>
      </c>
      <c r="C5" t="s">
        <v>33</v>
      </c>
      <c r="D5" s="26">
        <v>4441.7866767670002</v>
      </c>
      <c r="E5" s="12"/>
      <c r="F5" s="12"/>
      <c r="G5" s="11"/>
    </row>
    <row r="6" spans="1:7" x14ac:dyDescent="0.35">
      <c r="A6">
        <v>5</v>
      </c>
      <c r="B6" s="11" t="s">
        <v>34</v>
      </c>
      <c r="C6" t="s">
        <v>35</v>
      </c>
      <c r="D6" s="26">
        <v>7988.1232289999998</v>
      </c>
      <c r="E6" s="12"/>
      <c r="F6" s="12"/>
      <c r="G6" s="11"/>
    </row>
    <row r="7" spans="1:7" x14ac:dyDescent="0.35">
      <c r="A7">
        <v>6</v>
      </c>
      <c r="B7" s="11" t="s">
        <v>36</v>
      </c>
      <c r="C7" t="s">
        <v>37</v>
      </c>
      <c r="D7" s="26">
        <v>8835.3358442999997</v>
      </c>
      <c r="E7" s="12"/>
      <c r="F7" s="12"/>
      <c r="G7" s="11"/>
    </row>
    <row r="8" spans="1:7" x14ac:dyDescent="0.35">
      <c r="A8" s="11"/>
      <c r="D8" s="26"/>
      <c r="E8" s="12"/>
      <c r="F8" s="12"/>
      <c r="G8" s="11"/>
    </row>
    <row r="9" spans="1:7" x14ac:dyDescent="0.35">
      <c r="A9" s="11"/>
      <c r="C9" t="s">
        <v>76</v>
      </c>
      <c r="D9" s="26">
        <f>SUM(D2:D7)</f>
        <v>61950.054168689996</v>
      </c>
      <c r="E9" s="12">
        <f>SUM(E2:E7)</f>
        <v>0</v>
      </c>
      <c r="F9" s="12"/>
      <c r="G9" s="11"/>
    </row>
    <row r="10" spans="1:7" x14ac:dyDescent="0.35">
      <c r="A10" s="11"/>
      <c r="G10" s="11"/>
    </row>
    <row r="11" spans="1:7" x14ac:dyDescent="0.35">
      <c r="A11" s="11"/>
      <c r="D11" s="12"/>
      <c r="E11" s="12"/>
      <c r="G11" s="11"/>
    </row>
    <row r="12" spans="1:7" x14ac:dyDescent="0.35">
      <c r="A12" s="11"/>
      <c r="E12" s="12"/>
    </row>
    <row r="13" spans="1:7" x14ac:dyDescent="0.35">
      <c r="A13" s="11"/>
    </row>
    <row r="14" spans="1:7" x14ac:dyDescent="0.35">
      <c r="A14" s="11"/>
    </row>
    <row r="15" spans="1:7" x14ac:dyDescent="0.35">
      <c r="A15" s="11"/>
    </row>
    <row r="16" spans="1:7" x14ac:dyDescent="0.35">
      <c r="A16" s="11"/>
    </row>
    <row r="17" spans="1:1" x14ac:dyDescent="0.35">
      <c r="A17" s="11"/>
    </row>
    <row r="18" spans="1:1" x14ac:dyDescent="0.35">
      <c r="A18" s="11"/>
    </row>
    <row r="19" spans="1:1" x14ac:dyDescent="0.35">
      <c r="A19" s="11"/>
    </row>
    <row r="20" spans="1:1" x14ac:dyDescent="0.35">
      <c r="A20" s="11"/>
    </row>
    <row r="21" spans="1:1" x14ac:dyDescent="0.35">
      <c r="A21" s="11"/>
    </row>
    <row r="22" spans="1:1" x14ac:dyDescent="0.35">
      <c r="A22" s="11"/>
    </row>
    <row r="23" spans="1:1" x14ac:dyDescent="0.35">
      <c r="A23" s="11"/>
    </row>
    <row r="24" spans="1:1" x14ac:dyDescent="0.35">
      <c r="A24" s="11"/>
    </row>
    <row r="25" spans="1:1" x14ac:dyDescent="0.35">
      <c r="A25" s="11"/>
    </row>
    <row r="26" spans="1:1" x14ac:dyDescent="0.35">
      <c r="A26" s="11"/>
    </row>
    <row r="27" spans="1:1" x14ac:dyDescent="0.35">
      <c r="A27" s="11"/>
    </row>
    <row r="28" spans="1:1" x14ac:dyDescent="0.35">
      <c r="A28" s="11"/>
    </row>
    <row r="29" spans="1:1" x14ac:dyDescent="0.35">
      <c r="A29" s="11"/>
    </row>
    <row r="30" spans="1:1" x14ac:dyDescent="0.35">
      <c r="A30" s="11"/>
    </row>
    <row r="31" spans="1:1" x14ac:dyDescent="0.35">
      <c r="A31" s="11"/>
    </row>
    <row r="32" spans="1:1" x14ac:dyDescent="0.35">
      <c r="A32" s="11"/>
    </row>
    <row r="33" spans="1:1" x14ac:dyDescent="0.35">
      <c r="A33" s="11"/>
    </row>
    <row r="34" spans="1:1" x14ac:dyDescent="0.35">
      <c r="A34" s="11"/>
    </row>
  </sheetData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C3611-6F22-425A-8989-F1BFABFD6223}">
  <dimension ref="B2:G9"/>
  <sheetViews>
    <sheetView showGridLines="0" zoomScale="140" zoomScaleNormal="140" workbookViewId="0">
      <selection activeCell="J3" sqref="J3"/>
    </sheetView>
  </sheetViews>
  <sheetFormatPr defaultRowHeight="14.5" x14ac:dyDescent="0.35"/>
  <cols>
    <col min="1" max="1" width="3.453125" customWidth="1"/>
    <col min="2" max="2" width="23.36328125" customWidth="1"/>
    <col min="3" max="6" width="13.36328125" customWidth="1"/>
    <col min="7" max="7" width="13.54296875" bestFit="1" customWidth="1"/>
  </cols>
  <sheetData>
    <row r="2" spans="2:7" x14ac:dyDescent="0.35">
      <c r="B2" s="6" t="s">
        <v>116</v>
      </c>
      <c r="C2" s="6" t="s">
        <v>127</v>
      </c>
      <c r="D2" s="6" t="s">
        <v>121</v>
      </c>
      <c r="E2" s="6" t="s">
        <v>122</v>
      </c>
      <c r="F2" s="6" t="s">
        <v>123</v>
      </c>
      <c r="G2" s="6" t="s">
        <v>131</v>
      </c>
    </row>
    <row r="3" spans="2:7" x14ac:dyDescent="0.35">
      <c r="B3" s="31"/>
      <c r="C3" s="6"/>
      <c r="D3" s="6"/>
      <c r="E3" s="6"/>
      <c r="F3" s="6"/>
      <c r="G3" s="6"/>
    </row>
    <row r="6" spans="2:7" x14ac:dyDescent="0.35">
      <c r="B6" s="6" t="s">
        <v>117</v>
      </c>
      <c r="C6" s="6" t="s">
        <v>124</v>
      </c>
      <c r="D6" s="6" t="s">
        <v>125</v>
      </c>
      <c r="E6" s="6" t="s">
        <v>126</v>
      </c>
    </row>
    <row r="7" spans="2:7" x14ac:dyDescent="0.35">
      <c r="B7" s="36"/>
      <c r="C7" s="6"/>
      <c r="D7" s="6"/>
      <c r="E7" s="6"/>
    </row>
    <row r="8" spans="2:7" x14ac:dyDescent="0.35">
      <c r="B8" s="37"/>
      <c r="C8" s="6"/>
      <c r="D8" s="6"/>
      <c r="E8" s="6"/>
    </row>
    <row r="9" spans="2:7" x14ac:dyDescent="0.35">
      <c r="B9" s="27"/>
    </row>
  </sheetData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CBC0A-67D4-421A-94E0-2D9EA2DC4892}">
  <dimension ref="B2:D11"/>
  <sheetViews>
    <sheetView showGridLines="0" zoomScale="130" zoomScaleNormal="130" workbookViewId="0">
      <selection activeCell="B12" sqref="B12"/>
    </sheetView>
  </sheetViews>
  <sheetFormatPr defaultColWidth="8.81640625" defaultRowHeight="14.5" x14ac:dyDescent="0.35"/>
  <cols>
    <col min="1" max="1" width="3.81640625" customWidth="1"/>
    <col min="2" max="2" width="33.26953125" customWidth="1"/>
    <col min="3" max="3" width="2.6328125" customWidth="1"/>
    <col min="4" max="4" width="35.1796875" customWidth="1"/>
  </cols>
  <sheetData>
    <row r="2" spans="2:4" x14ac:dyDescent="0.35">
      <c r="B2" s="28" t="s">
        <v>120</v>
      </c>
      <c r="C2" s="29"/>
      <c r="D2" s="30">
        <v>44160.75</v>
      </c>
    </row>
    <row r="4" spans="2:4" x14ac:dyDescent="0.35">
      <c r="B4" s="6" t="s">
        <v>118</v>
      </c>
      <c r="D4" s="6" t="s">
        <v>119</v>
      </c>
    </row>
    <row r="7" spans="2:4" x14ac:dyDescent="0.35">
      <c r="D7" s="6" t="s">
        <v>129</v>
      </c>
    </row>
    <row r="11" spans="2:4" x14ac:dyDescent="0.35">
      <c r="B11" s="32" t="s">
        <v>128</v>
      </c>
    </row>
  </sheetData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5A028-2991-490F-ABBD-035CCC68BB37}">
  <dimension ref="A1:C12"/>
  <sheetViews>
    <sheetView zoomScale="130" zoomScaleNormal="130" workbookViewId="0"/>
  </sheetViews>
  <sheetFormatPr defaultColWidth="8.81640625" defaultRowHeight="14.5" x14ac:dyDescent="0.35"/>
  <cols>
    <col min="1" max="1" width="15.1796875" style="38" customWidth="1"/>
    <col min="2" max="3" width="18.1796875" customWidth="1"/>
  </cols>
  <sheetData>
    <row r="1" spans="1:3" x14ac:dyDescent="0.35">
      <c r="A1" s="39" t="s">
        <v>141</v>
      </c>
      <c r="B1" s="35" t="s">
        <v>140</v>
      </c>
      <c r="C1" s="35" t="s">
        <v>140</v>
      </c>
    </row>
    <row r="2" spans="1:3" x14ac:dyDescent="0.35">
      <c r="A2" s="38">
        <v>24533</v>
      </c>
      <c r="B2" s="33"/>
    </row>
    <row r="3" spans="1:3" x14ac:dyDescent="0.35">
      <c r="A3" s="38">
        <v>28844</v>
      </c>
      <c r="B3" s="1"/>
    </row>
    <row r="4" spans="1:3" x14ac:dyDescent="0.35">
      <c r="A4" s="38">
        <v>26629</v>
      </c>
      <c r="B4" s="1"/>
    </row>
    <row r="5" spans="1:3" x14ac:dyDescent="0.35">
      <c r="A5" s="38">
        <v>25957</v>
      </c>
      <c r="B5" s="1"/>
    </row>
    <row r="6" spans="1:3" x14ac:dyDescent="0.35">
      <c r="A6" s="38">
        <v>26858</v>
      </c>
      <c r="B6" s="1"/>
    </row>
    <row r="7" spans="1:3" x14ac:dyDescent="0.35">
      <c r="A7" s="38">
        <v>26021</v>
      </c>
      <c r="B7" s="1"/>
    </row>
    <row r="8" spans="1:3" x14ac:dyDescent="0.35">
      <c r="A8" s="38">
        <v>24225</v>
      </c>
      <c r="B8" s="1"/>
    </row>
    <row r="9" spans="1:3" x14ac:dyDescent="0.35">
      <c r="A9" s="38">
        <v>26766</v>
      </c>
      <c r="B9" s="1"/>
    </row>
    <row r="10" spans="1:3" x14ac:dyDescent="0.35">
      <c r="A10" s="38">
        <v>29053</v>
      </c>
      <c r="B10" s="1"/>
    </row>
    <row r="11" spans="1:3" x14ac:dyDescent="0.35">
      <c r="A11" s="38">
        <v>26375</v>
      </c>
      <c r="B11" s="1"/>
    </row>
    <row r="12" spans="1:3" x14ac:dyDescent="0.35">
      <c r="A12" s="38">
        <v>26159</v>
      </c>
      <c r="B12" s="1"/>
    </row>
  </sheetData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11"/>
  <sheetViews>
    <sheetView zoomScale="150" zoomScaleNormal="150" workbookViewId="0">
      <selection activeCell="D7" sqref="D7"/>
    </sheetView>
  </sheetViews>
  <sheetFormatPr defaultRowHeight="14.5" x14ac:dyDescent="0.35"/>
  <cols>
    <col min="1" max="6" width="16.7265625" customWidth="1"/>
  </cols>
  <sheetData>
    <row r="1" spans="1:4" x14ac:dyDescent="0.35">
      <c r="A1" t="s">
        <v>59</v>
      </c>
      <c r="D1" t="s">
        <v>66</v>
      </c>
    </row>
    <row r="2" spans="1:4" x14ac:dyDescent="0.35">
      <c r="A2" t="s">
        <v>142</v>
      </c>
      <c r="D2" t="s">
        <v>67</v>
      </c>
    </row>
    <row r="3" spans="1:4" x14ac:dyDescent="0.35">
      <c r="A3" t="s">
        <v>64</v>
      </c>
      <c r="D3" t="s">
        <v>68</v>
      </c>
    </row>
    <row r="4" spans="1:4" x14ac:dyDescent="0.35">
      <c r="A4" t="s">
        <v>60</v>
      </c>
      <c r="D4" t="s">
        <v>69</v>
      </c>
    </row>
    <row r="5" spans="1:4" x14ac:dyDescent="0.35">
      <c r="A5" t="s">
        <v>61</v>
      </c>
    </row>
    <row r="6" spans="1:4" x14ac:dyDescent="0.35">
      <c r="A6" t="s">
        <v>65</v>
      </c>
    </row>
    <row r="7" spans="1:4" x14ac:dyDescent="0.35">
      <c r="A7" t="s">
        <v>62</v>
      </c>
      <c r="D7" t="s">
        <v>70</v>
      </c>
    </row>
    <row r="8" spans="1:4" x14ac:dyDescent="0.35">
      <c r="A8" t="s">
        <v>63</v>
      </c>
      <c r="D8" t="s">
        <v>71</v>
      </c>
    </row>
    <row r="9" spans="1:4" x14ac:dyDescent="0.35">
      <c r="D9" t="s">
        <v>72</v>
      </c>
    </row>
    <row r="10" spans="1:4" x14ac:dyDescent="0.35">
      <c r="A10" t="s">
        <v>58</v>
      </c>
      <c r="D10" t="s">
        <v>73</v>
      </c>
    </row>
    <row r="11" spans="1:4" x14ac:dyDescent="0.35">
      <c r="A11" t="s">
        <v>74</v>
      </c>
    </row>
  </sheetData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1"/>
  <sheetViews>
    <sheetView zoomScale="140" zoomScaleNormal="140" workbookViewId="0">
      <selection activeCell="E5" sqref="E5"/>
    </sheetView>
  </sheetViews>
  <sheetFormatPr defaultRowHeight="14.5" x14ac:dyDescent="0.35"/>
  <cols>
    <col min="1" max="1" width="3.1796875" bestFit="1" customWidth="1"/>
    <col min="2" max="2" width="9.36328125" bestFit="1" customWidth="1"/>
    <col min="3" max="3" width="9.1796875" bestFit="1" customWidth="1"/>
    <col min="4" max="4" width="15.36328125" customWidth="1"/>
    <col min="5" max="7" width="16.54296875" customWidth="1"/>
  </cols>
  <sheetData>
    <row r="1" spans="1:7" x14ac:dyDescent="0.35">
      <c r="A1" s="3" t="s">
        <v>19</v>
      </c>
      <c r="B1" s="3" t="s">
        <v>101</v>
      </c>
      <c r="C1" s="3" t="s">
        <v>102</v>
      </c>
      <c r="D1" s="3" t="s">
        <v>103</v>
      </c>
      <c r="E1" s="3" t="s">
        <v>143</v>
      </c>
      <c r="F1" s="3" t="s">
        <v>143</v>
      </c>
      <c r="G1" s="3" t="s">
        <v>143</v>
      </c>
    </row>
    <row r="2" spans="1:7" x14ac:dyDescent="0.35">
      <c r="A2">
        <v>1</v>
      </c>
      <c r="B2" s="11" t="s">
        <v>20</v>
      </c>
      <c r="C2" t="s">
        <v>21</v>
      </c>
      <c r="D2" t="s">
        <v>110</v>
      </c>
    </row>
    <row r="3" spans="1:7" x14ac:dyDescent="0.35">
      <c r="A3">
        <v>2</v>
      </c>
      <c r="B3" s="11" t="s">
        <v>22</v>
      </c>
      <c r="C3" t="s">
        <v>23</v>
      </c>
      <c r="D3" t="s">
        <v>108</v>
      </c>
    </row>
    <row r="4" spans="1:7" x14ac:dyDescent="0.35">
      <c r="A4">
        <v>3</v>
      </c>
      <c r="B4" s="11" t="s">
        <v>24</v>
      </c>
      <c r="C4" t="s">
        <v>25</v>
      </c>
      <c r="D4" t="s">
        <v>109</v>
      </c>
    </row>
    <row r="5" spans="1:7" x14ac:dyDescent="0.35">
      <c r="A5">
        <v>4</v>
      </c>
      <c r="B5" s="11" t="s">
        <v>26</v>
      </c>
      <c r="C5" t="s">
        <v>27</v>
      </c>
      <c r="D5" t="s">
        <v>108</v>
      </c>
    </row>
    <row r="6" spans="1:7" x14ac:dyDescent="0.35">
      <c r="A6">
        <v>5</v>
      </c>
      <c r="B6" s="11" t="s">
        <v>28</v>
      </c>
      <c r="C6" t="s">
        <v>29</v>
      </c>
      <c r="D6" t="s">
        <v>110</v>
      </c>
    </row>
    <row r="7" spans="1:7" x14ac:dyDescent="0.35">
      <c r="A7">
        <v>6</v>
      </c>
      <c r="B7" s="11" t="s">
        <v>30</v>
      </c>
      <c r="C7" t="s">
        <v>31</v>
      </c>
      <c r="D7" t="s">
        <v>109</v>
      </c>
    </row>
    <row r="8" spans="1:7" x14ac:dyDescent="0.35">
      <c r="A8">
        <v>7</v>
      </c>
      <c r="B8" s="11" t="s">
        <v>32</v>
      </c>
      <c r="C8" t="s">
        <v>33</v>
      </c>
      <c r="D8" t="s">
        <v>108</v>
      </c>
    </row>
    <row r="9" spans="1:7" x14ac:dyDescent="0.35">
      <c r="A9">
        <v>8</v>
      </c>
      <c r="B9" s="11" t="s">
        <v>34</v>
      </c>
      <c r="C9" t="s">
        <v>35</v>
      </c>
      <c r="D9" t="s">
        <v>109</v>
      </c>
    </row>
    <row r="10" spans="1:7" x14ac:dyDescent="0.35">
      <c r="A10">
        <v>9</v>
      </c>
      <c r="B10" s="11" t="s">
        <v>36</v>
      </c>
      <c r="C10" t="s">
        <v>37</v>
      </c>
      <c r="D10" t="s">
        <v>110</v>
      </c>
    </row>
    <row r="11" spans="1:7" x14ac:dyDescent="0.35">
      <c r="A11">
        <v>10</v>
      </c>
      <c r="B11" s="11" t="s">
        <v>38</v>
      </c>
      <c r="C11" t="s">
        <v>39</v>
      </c>
      <c r="D11" t="s">
        <v>108</v>
      </c>
    </row>
    <row r="12" spans="1:7" x14ac:dyDescent="0.35">
      <c r="B12" s="11"/>
    </row>
    <row r="13" spans="1:7" x14ac:dyDescent="0.35">
      <c r="B13" s="11"/>
    </row>
    <row r="14" spans="1:7" x14ac:dyDescent="0.35">
      <c r="B14" s="11"/>
    </row>
    <row r="15" spans="1:7" x14ac:dyDescent="0.35">
      <c r="B15" s="11"/>
    </row>
    <row r="16" spans="1:7" x14ac:dyDescent="0.35">
      <c r="B16" s="11"/>
    </row>
    <row r="17" spans="2:2" x14ac:dyDescent="0.35">
      <c r="B17" s="11"/>
    </row>
    <row r="18" spans="2:2" x14ac:dyDescent="0.35">
      <c r="B18" s="11"/>
    </row>
    <row r="19" spans="2:2" x14ac:dyDescent="0.35">
      <c r="B19" s="11"/>
    </row>
    <row r="20" spans="2:2" x14ac:dyDescent="0.35">
      <c r="B20" s="11"/>
    </row>
    <row r="21" spans="2:2" x14ac:dyDescent="0.35">
      <c r="B21" s="11"/>
    </row>
    <row r="22" spans="2:2" x14ac:dyDescent="0.35">
      <c r="B22" s="11"/>
    </row>
    <row r="23" spans="2:2" x14ac:dyDescent="0.35">
      <c r="B23" s="11"/>
    </row>
    <row r="24" spans="2:2" x14ac:dyDescent="0.35">
      <c r="B24" s="11"/>
    </row>
    <row r="25" spans="2:2" x14ac:dyDescent="0.35">
      <c r="B25" s="11"/>
    </row>
    <row r="26" spans="2:2" x14ac:dyDescent="0.35">
      <c r="B26" s="11"/>
    </row>
    <row r="27" spans="2:2" x14ac:dyDescent="0.35">
      <c r="B27" s="11"/>
    </row>
    <row r="28" spans="2:2" x14ac:dyDescent="0.35">
      <c r="B28" s="11"/>
    </row>
    <row r="29" spans="2:2" x14ac:dyDescent="0.35">
      <c r="B29" s="11"/>
    </row>
    <row r="30" spans="2:2" x14ac:dyDescent="0.35">
      <c r="B30" s="11"/>
    </row>
    <row r="31" spans="2:2" x14ac:dyDescent="0.35">
      <c r="B31" s="11"/>
    </row>
  </sheetData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10"/>
  <sheetViews>
    <sheetView zoomScale="130" zoomScaleNormal="130" workbookViewId="0">
      <selection activeCell="C12" sqref="C12"/>
    </sheetView>
  </sheetViews>
  <sheetFormatPr defaultRowHeight="14.5" x14ac:dyDescent="0.35"/>
  <cols>
    <col min="1" max="2" width="14.08984375" customWidth="1"/>
    <col min="3" max="3" width="29.7265625" customWidth="1"/>
    <col min="4" max="4" width="18.6328125" customWidth="1"/>
  </cols>
  <sheetData>
    <row r="1" spans="1:4" x14ac:dyDescent="0.35">
      <c r="A1" s="3" t="s">
        <v>101</v>
      </c>
      <c r="B1" s="3" t="s">
        <v>102</v>
      </c>
      <c r="C1" s="3" t="s">
        <v>83</v>
      </c>
    </row>
    <row r="2" spans="1:4" x14ac:dyDescent="0.35">
      <c r="A2" s="11" t="s">
        <v>20</v>
      </c>
      <c r="B2" t="s">
        <v>21</v>
      </c>
      <c r="C2" t="str">
        <f>CONCATENATE(A2,".",B2,"@firmanimi.ee")</f>
        <v>Adeele.Ilves@firmanimi.ee</v>
      </c>
    </row>
    <row r="3" spans="1:4" x14ac:dyDescent="0.35">
      <c r="A3" s="11" t="s">
        <v>28</v>
      </c>
      <c r="B3" t="s">
        <v>29</v>
      </c>
      <c r="C3" t="str">
        <f t="shared" ref="C3:C8" si="0">CONCATENATE(A3,".",B3,"@firmanimi.ee")</f>
        <v>Daniel.Kask@firmanimi.ee</v>
      </c>
    </row>
    <row r="4" spans="1:4" x14ac:dyDescent="0.35">
      <c r="A4" s="11" t="s">
        <v>30</v>
      </c>
      <c r="B4" t="s">
        <v>75</v>
      </c>
      <c r="C4" t="str">
        <f t="shared" si="0"/>
        <v>Elisabeth.Kiviäär@firmanimi.ee</v>
      </c>
    </row>
    <row r="5" spans="1:4" x14ac:dyDescent="0.35">
      <c r="A5" s="11" t="s">
        <v>32</v>
      </c>
      <c r="B5" t="s">
        <v>45</v>
      </c>
      <c r="C5" t="str">
        <f t="shared" si="0"/>
        <v>Emily.Mägi@firmanimi.ee</v>
      </c>
    </row>
    <row r="6" spans="1:4" x14ac:dyDescent="0.35">
      <c r="A6" s="11" t="s">
        <v>34</v>
      </c>
      <c r="B6" t="s">
        <v>79</v>
      </c>
      <c r="C6" t="str">
        <f t="shared" si="0"/>
        <v>Emma.Kukkõ@firmanimi.ee</v>
      </c>
    </row>
    <row r="7" spans="1:4" x14ac:dyDescent="0.35">
      <c r="A7" s="11" t="s">
        <v>36</v>
      </c>
      <c r="B7" t="s">
        <v>37</v>
      </c>
      <c r="C7" t="str">
        <f t="shared" si="0"/>
        <v>Gregor.Kuusk@firmanimi.ee</v>
      </c>
    </row>
    <row r="8" spans="1:4" x14ac:dyDescent="0.35">
      <c r="A8" s="11" t="s">
        <v>38</v>
      </c>
      <c r="B8" t="s">
        <v>39</v>
      </c>
      <c r="C8" t="str">
        <f t="shared" si="0"/>
        <v>Grete.Kütt@firmanimi.ee</v>
      </c>
    </row>
    <row r="10" spans="1:4" x14ac:dyDescent="0.35">
      <c r="D10" s="22" t="str">
        <f>SUBSTITUTE(SUBSTITUTE(SUBSTITUTE(SUBSTITUTE(SUBSTITUTE(SUBSTITUTE(SUBSTITUTE(SUBSTITUTE(SUBSTITUTE(SUBSTITUTE(SUBSTITUTE(SUBSTITUTE(C10,"ä","a"),"ö","o"),"ü","u"),"õ","o"),"ž","z"),"š","s"),"Ä","A"),"Ö","O"),"Ü","U"),"Õ","O"),"Ž","Z"),"Š","S")</f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"/>
  <sheetViews>
    <sheetView zoomScale="115" zoomScaleNormal="115" workbookViewId="0">
      <selection activeCell="H12" sqref="H12"/>
    </sheetView>
  </sheetViews>
  <sheetFormatPr defaultRowHeight="14.5" x14ac:dyDescent="0.35"/>
  <cols>
    <col min="1" max="1" width="11.26953125" bestFit="1" customWidth="1"/>
    <col min="2" max="2" width="6.36328125" bestFit="1" customWidth="1"/>
    <col min="3" max="3" width="11.36328125" customWidth="1"/>
    <col min="4" max="4" width="13.1796875" bestFit="1" customWidth="1"/>
    <col min="5" max="5" width="5.81640625" customWidth="1"/>
    <col min="6" max="6" width="16.08984375" customWidth="1"/>
    <col min="7" max="7" width="13.6328125" style="4" customWidth="1"/>
    <col min="8" max="9" width="13.6328125" customWidth="1"/>
    <col min="10" max="10" width="5.7265625" customWidth="1"/>
    <col min="11" max="11" width="17.81640625" customWidth="1"/>
  </cols>
  <sheetData>
    <row r="1" spans="1:9" x14ac:dyDescent="0.35">
      <c r="A1" s="3" t="s">
        <v>84</v>
      </c>
      <c r="B1" s="3" t="s">
        <v>85</v>
      </c>
      <c r="C1" s="3" t="s">
        <v>86</v>
      </c>
      <c r="D1" s="3" t="s">
        <v>87</v>
      </c>
      <c r="G1" s="5" t="s">
        <v>88</v>
      </c>
      <c r="H1" t="s">
        <v>89</v>
      </c>
      <c r="I1" s="2" t="s">
        <v>90</v>
      </c>
    </row>
    <row r="2" spans="1:9" x14ac:dyDescent="0.35">
      <c r="A2" t="s">
        <v>6</v>
      </c>
      <c r="B2">
        <v>6</v>
      </c>
      <c r="C2" t="s">
        <v>16</v>
      </c>
      <c r="D2" s="1">
        <v>8352</v>
      </c>
    </row>
    <row r="3" spans="1:9" x14ac:dyDescent="0.35">
      <c r="A3" t="s">
        <v>9</v>
      </c>
      <c r="B3">
        <v>6</v>
      </c>
      <c r="C3" t="s">
        <v>16</v>
      </c>
      <c r="D3" s="1">
        <v>8297</v>
      </c>
      <c r="F3" s="6" t="s">
        <v>16</v>
      </c>
      <c r="G3" s="7"/>
      <c r="H3" s="8"/>
      <c r="I3" s="7"/>
    </row>
    <row r="4" spans="1:9" x14ac:dyDescent="0.35">
      <c r="A4" t="s">
        <v>0</v>
      </c>
      <c r="B4">
        <v>3</v>
      </c>
      <c r="C4" t="s">
        <v>16</v>
      </c>
      <c r="D4" s="1">
        <v>8519</v>
      </c>
      <c r="F4" s="6" t="s">
        <v>14</v>
      </c>
      <c r="G4" s="7"/>
      <c r="H4" s="8"/>
      <c r="I4" s="7"/>
    </row>
    <row r="5" spans="1:9" x14ac:dyDescent="0.35">
      <c r="A5" t="s">
        <v>10</v>
      </c>
      <c r="B5">
        <v>5</v>
      </c>
      <c r="C5" t="s">
        <v>16</v>
      </c>
      <c r="D5" s="1">
        <v>8244</v>
      </c>
      <c r="F5" s="6" t="s">
        <v>15</v>
      </c>
      <c r="G5" s="7"/>
      <c r="H5" s="8"/>
      <c r="I5" s="7"/>
    </row>
    <row r="6" spans="1:9" x14ac:dyDescent="0.35">
      <c r="A6" t="s">
        <v>7</v>
      </c>
      <c r="B6">
        <v>7</v>
      </c>
      <c r="C6" t="s">
        <v>14</v>
      </c>
      <c r="D6" s="1">
        <v>5856.9</v>
      </c>
      <c r="G6" s="21"/>
      <c r="H6" s="21"/>
      <c r="I6" s="21"/>
    </row>
    <row r="7" spans="1:9" x14ac:dyDescent="0.35">
      <c r="A7" t="s">
        <v>13</v>
      </c>
      <c r="B7">
        <v>10</v>
      </c>
      <c r="C7" t="s">
        <v>14</v>
      </c>
      <c r="D7" s="1">
        <v>5644.0999999999995</v>
      </c>
      <c r="F7" s="6" t="s">
        <v>91</v>
      </c>
      <c r="G7" s="7"/>
      <c r="H7" s="8"/>
      <c r="I7" s="7"/>
    </row>
    <row r="8" spans="1:9" x14ac:dyDescent="0.35">
      <c r="A8" t="s">
        <v>5</v>
      </c>
      <c r="B8">
        <v>6</v>
      </c>
      <c r="C8" t="s">
        <v>14</v>
      </c>
      <c r="D8" s="1">
        <v>5859</v>
      </c>
      <c r="G8" s="21"/>
      <c r="H8" s="21"/>
      <c r="I8" s="21"/>
    </row>
    <row r="9" spans="1:9" x14ac:dyDescent="0.35">
      <c r="A9" t="s">
        <v>2</v>
      </c>
      <c r="B9">
        <v>4</v>
      </c>
      <c r="C9" t="s">
        <v>15</v>
      </c>
      <c r="D9" s="1">
        <v>7586.1</v>
      </c>
      <c r="F9" s="6" t="s">
        <v>92</v>
      </c>
      <c r="G9" s="7"/>
      <c r="H9" s="7"/>
      <c r="I9" s="7"/>
    </row>
    <row r="10" spans="1:9" x14ac:dyDescent="0.35">
      <c r="A10" t="s">
        <v>4</v>
      </c>
      <c r="B10">
        <v>2</v>
      </c>
      <c r="C10" t="s">
        <v>15</v>
      </c>
      <c r="D10" s="1">
        <v>7572.6</v>
      </c>
      <c r="F10" s="6" t="s">
        <v>136</v>
      </c>
      <c r="G10" s="7"/>
      <c r="H10" s="7"/>
      <c r="I10" s="7"/>
    </row>
    <row r="11" spans="1:9" x14ac:dyDescent="0.35">
      <c r="A11" t="s">
        <v>3</v>
      </c>
      <c r="B11">
        <v>3</v>
      </c>
      <c r="C11" t="s">
        <v>15</v>
      </c>
      <c r="D11" s="1">
        <v>7647.3</v>
      </c>
      <c r="G11" s="21"/>
      <c r="H11" s="21"/>
      <c r="I11" s="21"/>
    </row>
    <row r="12" spans="1:9" x14ac:dyDescent="0.35">
      <c r="A12" t="s">
        <v>1</v>
      </c>
      <c r="B12">
        <v>4</v>
      </c>
      <c r="C12" t="s">
        <v>15</v>
      </c>
      <c r="D12" s="1">
        <v>7722.9000000000005</v>
      </c>
      <c r="G12" s="21"/>
      <c r="H12" s="21"/>
      <c r="I12" s="21"/>
    </row>
    <row r="13" spans="1:9" x14ac:dyDescent="0.35">
      <c r="G13" s="21"/>
      <c r="H13" s="21"/>
      <c r="I13" s="21"/>
    </row>
    <row r="14" spans="1:9" x14ac:dyDescent="0.35">
      <c r="F14" s="19" t="s">
        <v>93</v>
      </c>
      <c r="G14" s="20"/>
      <c r="H14" s="20"/>
      <c r="I14" s="20"/>
    </row>
  </sheetData>
  <sortState xmlns:xlrd2="http://schemas.microsoft.com/office/spreadsheetml/2017/richdata2" ref="A2:D12">
    <sortCondition ref="C4:C12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CFC22-4F77-47BF-9767-537B6C13DABB}">
  <dimension ref="A1:I14"/>
  <sheetViews>
    <sheetView zoomScale="115" zoomScaleNormal="115" workbookViewId="0">
      <selection activeCell="H12" sqref="H12"/>
    </sheetView>
  </sheetViews>
  <sheetFormatPr defaultRowHeight="14.5" x14ac:dyDescent="0.35"/>
  <cols>
    <col min="1" max="1" width="11.26953125" bestFit="1" customWidth="1"/>
    <col min="2" max="2" width="6.36328125" bestFit="1" customWidth="1"/>
    <col min="3" max="3" width="11.36328125" customWidth="1"/>
    <col min="4" max="4" width="13.1796875" bestFit="1" customWidth="1"/>
    <col min="5" max="5" width="5.81640625" customWidth="1"/>
    <col min="6" max="6" width="16.08984375" customWidth="1"/>
    <col min="7" max="7" width="13.6328125" style="4" customWidth="1"/>
    <col min="8" max="9" width="13.6328125" customWidth="1"/>
    <col min="10" max="10" width="5.7265625" customWidth="1"/>
    <col min="11" max="11" width="17.81640625" customWidth="1"/>
  </cols>
  <sheetData>
    <row r="1" spans="1:9" x14ac:dyDescent="0.35">
      <c r="A1" s="3" t="s">
        <v>84</v>
      </c>
      <c r="B1" s="3" t="s">
        <v>85</v>
      </c>
      <c r="C1" s="3" t="s">
        <v>86</v>
      </c>
      <c r="D1" s="3" t="s">
        <v>87</v>
      </c>
      <c r="G1" s="5" t="s">
        <v>88</v>
      </c>
      <c r="H1" t="s">
        <v>89</v>
      </c>
      <c r="I1" s="2" t="s">
        <v>90</v>
      </c>
    </row>
    <row r="2" spans="1:9" x14ac:dyDescent="0.35">
      <c r="A2" t="s">
        <v>6</v>
      </c>
      <c r="B2">
        <v>6</v>
      </c>
      <c r="C2" t="s">
        <v>16</v>
      </c>
      <c r="D2" s="1">
        <v>8352</v>
      </c>
    </row>
    <row r="3" spans="1:9" x14ac:dyDescent="0.35">
      <c r="A3" t="s">
        <v>9</v>
      </c>
      <c r="B3">
        <v>6</v>
      </c>
      <c r="C3" t="s">
        <v>16</v>
      </c>
      <c r="D3" s="1">
        <v>8297</v>
      </c>
      <c r="F3" s="6" t="s">
        <v>16</v>
      </c>
      <c r="G3" s="7"/>
      <c r="H3" s="8"/>
      <c r="I3" s="7"/>
    </row>
    <row r="4" spans="1:9" x14ac:dyDescent="0.35">
      <c r="A4" t="s">
        <v>0</v>
      </c>
      <c r="B4">
        <v>3</v>
      </c>
      <c r="C4" t="s">
        <v>16</v>
      </c>
      <c r="D4" s="1">
        <v>8519</v>
      </c>
      <c r="F4" s="6" t="s">
        <v>14</v>
      </c>
      <c r="G4" s="7"/>
      <c r="H4" s="8"/>
      <c r="I4" s="7"/>
    </row>
    <row r="5" spans="1:9" x14ac:dyDescent="0.35">
      <c r="A5" t="s">
        <v>10</v>
      </c>
      <c r="B5">
        <v>5</v>
      </c>
      <c r="C5" t="s">
        <v>16</v>
      </c>
      <c r="D5" s="1">
        <v>8244</v>
      </c>
      <c r="F5" s="6" t="s">
        <v>15</v>
      </c>
      <c r="G5" s="7"/>
      <c r="H5" s="8"/>
      <c r="I5" s="7"/>
    </row>
    <row r="6" spans="1:9" x14ac:dyDescent="0.35">
      <c r="A6" t="s">
        <v>7</v>
      </c>
      <c r="B6">
        <v>7</v>
      </c>
      <c r="C6" t="s">
        <v>14</v>
      </c>
      <c r="D6" s="1">
        <v>5856.9</v>
      </c>
      <c r="G6" s="21"/>
      <c r="H6" s="21"/>
      <c r="I6" s="21"/>
    </row>
    <row r="7" spans="1:9" x14ac:dyDescent="0.35">
      <c r="A7" t="s">
        <v>13</v>
      </c>
      <c r="B7">
        <v>10</v>
      </c>
      <c r="C7" t="s">
        <v>14</v>
      </c>
      <c r="D7" s="1">
        <v>5644.0999999999995</v>
      </c>
      <c r="F7" s="6" t="s">
        <v>91</v>
      </c>
      <c r="G7" s="7"/>
      <c r="H7" s="8"/>
      <c r="I7" s="7"/>
    </row>
    <row r="8" spans="1:9" x14ac:dyDescent="0.35">
      <c r="A8" t="s">
        <v>5</v>
      </c>
      <c r="B8">
        <v>6</v>
      </c>
      <c r="C8" t="s">
        <v>14</v>
      </c>
      <c r="D8" s="1">
        <v>5859</v>
      </c>
      <c r="G8" s="21"/>
      <c r="H8" s="21"/>
      <c r="I8" s="21"/>
    </row>
    <row r="9" spans="1:9" x14ac:dyDescent="0.35">
      <c r="A9" t="s">
        <v>2</v>
      </c>
      <c r="B9">
        <v>4</v>
      </c>
      <c r="C9" t="s">
        <v>15</v>
      </c>
      <c r="D9" s="1">
        <v>7586.1</v>
      </c>
      <c r="F9" s="6" t="s">
        <v>92</v>
      </c>
      <c r="G9" s="7"/>
      <c r="H9" s="7"/>
      <c r="I9" s="7"/>
    </row>
    <row r="10" spans="1:9" x14ac:dyDescent="0.35">
      <c r="A10" t="s">
        <v>4</v>
      </c>
      <c r="B10">
        <v>2</v>
      </c>
      <c r="C10" t="s">
        <v>15</v>
      </c>
      <c r="D10" s="1">
        <v>7572.6</v>
      </c>
      <c r="F10" s="6" t="s">
        <v>136</v>
      </c>
      <c r="G10" s="7"/>
      <c r="H10" s="7"/>
      <c r="I10" s="7"/>
    </row>
    <row r="11" spans="1:9" x14ac:dyDescent="0.35">
      <c r="A11" t="s">
        <v>3</v>
      </c>
      <c r="B11">
        <v>3</v>
      </c>
      <c r="C11" t="s">
        <v>15</v>
      </c>
      <c r="D11" s="1">
        <v>7647.3</v>
      </c>
      <c r="G11" s="21"/>
      <c r="H11" s="21"/>
      <c r="I11" s="21"/>
    </row>
    <row r="12" spans="1:9" x14ac:dyDescent="0.35">
      <c r="A12" t="s">
        <v>1</v>
      </c>
      <c r="B12">
        <v>4</v>
      </c>
      <c r="C12" t="s">
        <v>15</v>
      </c>
      <c r="D12" s="1">
        <v>7722.9000000000005</v>
      </c>
      <c r="G12" s="21"/>
      <c r="H12" s="21"/>
      <c r="I12" s="21"/>
    </row>
    <row r="13" spans="1:9" x14ac:dyDescent="0.35">
      <c r="G13" s="21"/>
      <c r="H13" s="21"/>
      <c r="I13" s="21"/>
    </row>
    <row r="14" spans="1:9" x14ac:dyDescent="0.35">
      <c r="F14" s="19" t="s">
        <v>93</v>
      </c>
      <c r="G14" s="20"/>
      <c r="H14" s="20"/>
      <c r="I14" s="20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7"/>
  <sheetViews>
    <sheetView zoomScale="130" zoomScaleNormal="130" workbookViewId="0">
      <selection activeCell="C7" sqref="C7"/>
    </sheetView>
  </sheetViews>
  <sheetFormatPr defaultRowHeight="14.5" x14ac:dyDescent="0.35"/>
  <cols>
    <col min="1" max="1" width="10.6328125" customWidth="1"/>
    <col min="2" max="2" width="6.36328125" bestFit="1" customWidth="1"/>
    <col min="3" max="3" width="11.36328125" customWidth="1"/>
    <col min="4" max="4" width="12.54296875" customWidth="1"/>
    <col min="5" max="5" width="5.26953125" customWidth="1"/>
    <col min="6" max="6" width="19.08984375" customWidth="1"/>
    <col min="7" max="7" width="13.453125" style="4" customWidth="1"/>
    <col min="8" max="9" width="13.453125" customWidth="1"/>
    <col min="10" max="10" width="4.26953125" customWidth="1"/>
    <col min="11" max="11" width="17.81640625" customWidth="1"/>
  </cols>
  <sheetData>
    <row r="1" spans="1:9" x14ac:dyDescent="0.35">
      <c r="A1" s="3" t="s">
        <v>84</v>
      </c>
      <c r="B1" s="3" t="s">
        <v>85</v>
      </c>
      <c r="C1" s="3" t="s">
        <v>137</v>
      </c>
      <c r="D1" s="3" t="s">
        <v>87</v>
      </c>
      <c r="G1" s="5" t="s">
        <v>88</v>
      </c>
      <c r="H1" t="s">
        <v>89</v>
      </c>
      <c r="I1" s="2" t="s">
        <v>90</v>
      </c>
    </row>
    <row r="2" spans="1:9" x14ac:dyDescent="0.35">
      <c r="A2" t="s">
        <v>4</v>
      </c>
      <c r="B2">
        <v>2</v>
      </c>
      <c r="C2" t="s">
        <v>15</v>
      </c>
      <c r="D2" s="1">
        <v>7572.6</v>
      </c>
    </row>
    <row r="3" spans="1:9" x14ac:dyDescent="0.35">
      <c r="A3" t="s">
        <v>0</v>
      </c>
      <c r="B3">
        <v>3</v>
      </c>
      <c r="C3" t="s">
        <v>16</v>
      </c>
      <c r="D3" s="1">
        <v>8519</v>
      </c>
      <c r="F3" t="s">
        <v>94</v>
      </c>
      <c r="G3" s="7"/>
    </row>
    <row r="4" spans="1:9" x14ac:dyDescent="0.35">
      <c r="A4" t="s">
        <v>3</v>
      </c>
      <c r="B4">
        <v>3</v>
      </c>
      <c r="C4" t="s">
        <v>15</v>
      </c>
      <c r="D4" s="1">
        <v>7647.3</v>
      </c>
      <c r="F4" t="s">
        <v>95</v>
      </c>
      <c r="G4"/>
      <c r="H4" s="8"/>
    </row>
    <row r="5" spans="1:9" x14ac:dyDescent="0.35">
      <c r="A5" t="s">
        <v>1</v>
      </c>
      <c r="B5">
        <v>4</v>
      </c>
      <c r="C5" t="s">
        <v>15</v>
      </c>
      <c r="D5" s="1">
        <v>7722.9000000000005</v>
      </c>
      <c r="F5" t="s">
        <v>96</v>
      </c>
      <c r="G5"/>
      <c r="I5" s="7"/>
    </row>
    <row r="6" spans="1:9" x14ac:dyDescent="0.35">
      <c r="A6" t="s">
        <v>2</v>
      </c>
      <c r="B6">
        <v>4</v>
      </c>
      <c r="C6" t="s">
        <v>15</v>
      </c>
      <c r="D6" s="1">
        <v>7586.1</v>
      </c>
      <c r="G6"/>
    </row>
    <row r="7" spans="1:9" x14ac:dyDescent="0.35">
      <c r="A7" t="s">
        <v>10</v>
      </c>
      <c r="B7">
        <v>5</v>
      </c>
      <c r="C7" t="s">
        <v>16</v>
      </c>
      <c r="D7" s="1">
        <v>8244</v>
      </c>
      <c r="F7" s="3" t="s">
        <v>137</v>
      </c>
      <c r="G7"/>
    </row>
    <row r="8" spans="1:9" x14ac:dyDescent="0.35">
      <c r="A8" t="s">
        <v>6</v>
      </c>
      <c r="B8">
        <v>6</v>
      </c>
      <c r="C8" t="s">
        <v>16</v>
      </c>
      <c r="D8" s="1">
        <v>8352</v>
      </c>
      <c r="F8" t="s">
        <v>16</v>
      </c>
      <c r="G8"/>
    </row>
    <row r="9" spans="1:9" x14ac:dyDescent="0.35">
      <c r="A9" t="s">
        <v>9</v>
      </c>
      <c r="B9">
        <v>6</v>
      </c>
      <c r="C9" t="s">
        <v>16</v>
      </c>
      <c r="D9" s="1">
        <v>8297</v>
      </c>
      <c r="F9" t="s">
        <v>14</v>
      </c>
      <c r="G9"/>
    </row>
    <row r="10" spans="1:9" x14ac:dyDescent="0.35">
      <c r="A10" t="s">
        <v>5</v>
      </c>
      <c r="B10">
        <v>6</v>
      </c>
      <c r="C10" t="s">
        <v>14</v>
      </c>
      <c r="D10" s="1">
        <v>5859</v>
      </c>
      <c r="G10"/>
    </row>
    <row r="11" spans="1:9" x14ac:dyDescent="0.35">
      <c r="A11" t="s">
        <v>7</v>
      </c>
      <c r="B11">
        <v>7</v>
      </c>
      <c r="C11" t="s">
        <v>14</v>
      </c>
      <c r="D11" s="1">
        <v>5856.9</v>
      </c>
      <c r="G11"/>
    </row>
    <row r="12" spans="1:9" x14ac:dyDescent="0.35">
      <c r="A12" t="s">
        <v>13</v>
      </c>
      <c r="B12">
        <v>10</v>
      </c>
      <c r="C12" t="s">
        <v>14</v>
      </c>
      <c r="D12" s="1">
        <v>5644.0999999999995</v>
      </c>
      <c r="G12"/>
    </row>
    <row r="13" spans="1:9" x14ac:dyDescent="0.35">
      <c r="D13" s="1"/>
      <c r="G13"/>
    </row>
    <row r="14" spans="1:9" x14ac:dyDescent="0.35">
      <c r="G14"/>
    </row>
    <row r="15" spans="1:9" x14ac:dyDescent="0.35">
      <c r="G15"/>
    </row>
    <row r="16" spans="1:9" x14ac:dyDescent="0.35">
      <c r="G16"/>
    </row>
    <row r="17" spans="7:7" x14ac:dyDescent="0.35">
      <c r="G17"/>
    </row>
  </sheetData>
  <sortState xmlns:xlrd2="http://schemas.microsoft.com/office/spreadsheetml/2017/richdata2" ref="A2:D12">
    <sortCondition ref="B6:B12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97CA2-3CC9-48BA-8F08-F5864EC28B44}">
  <dimension ref="A1:H10"/>
  <sheetViews>
    <sheetView zoomScale="130" zoomScaleNormal="130" workbookViewId="0">
      <selection activeCell="E8" sqref="E8"/>
    </sheetView>
  </sheetViews>
  <sheetFormatPr defaultRowHeight="14.5" x14ac:dyDescent="0.35"/>
  <cols>
    <col min="2" max="2" width="15" bestFit="1" customWidth="1"/>
    <col min="4" max="4" width="5.453125" customWidth="1"/>
    <col min="5" max="6" width="16.81640625" customWidth="1"/>
    <col min="7" max="7" width="14.81640625" customWidth="1"/>
    <col min="8" max="8" width="14.81640625" style="4" customWidth="1"/>
  </cols>
  <sheetData>
    <row r="1" spans="1:8" x14ac:dyDescent="0.35">
      <c r="A1" s="35" t="s">
        <v>144</v>
      </c>
      <c r="B1" s="35" t="s">
        <v>86</v>
      </c>
      <c r="C1" s="35" t="s">
        <v>145</v>
      </c>
      <c r="E1" s="35" t="s">
        <v>158</v>
      </c>
      <c r="F1" s="35" t="s">
        <v>157</v>
      </c>
      <c r="G1" s="35" t="s">
        <v>155</v>
      </c>
      <c r="H1" s="40" t="s">
        <v>156</v>
      </c>
    </row>
    <row r="2" spans="1:8" x14ac:dyDescent="0.35">
      <c r="A2" t="s">
        <v>146</v>
      </c>
      <c r="B2" t="s">
        <v>147</v>
      </c>
      <c r="C2" t="s">
        <v>148</v>
      </c>
    </row>
    <row r="3" spans="1:8" x14ac:dyDescent="0.35">
      <c r="A3" t="s">
        <v>149</v>
      </c>
      <c r="B3" t="s">
        <v>150</v>
      </c>
      <c r="C3" t="s">
        <v>151</v>
      </c>
    </row>
    <row r="4" spans="1:8" x14ac:dyDescent="0.35">
      <c r="A4" t="s">
        <v>146</v>
      </c>
      <c r="B4" t="s">
        <v>152</v>
      </c>
      <c r="C4" t="s">
        <v>154</v>
      </c>
    </row>
    <row r="5" spans="1:8" x14ac:dyDescent="0.35">
      <c r="A5" t="s">
        <v>146</v>
      </c>
      <c r="B5" t="s">
        <v>150</v>
      </c>
      <c r="C5" t="s">
        <v>151</v>
      </c>
    </row>
    <row r="6" spans="1:8" x14ac:dyDescent="0.35">
      <c r="A6" t="s">
        <v>146</v>
      </c>
      <c r="B6" t="s">
        <v>152</v>
      </c>
      <c r="C6" t="s">
        <v>151</v>
      </c>
    </row>
    <row r="7" spans="1:8" x14ac:dyDescent="0.35">
      <c r="A7" t="s">
        <v>149</v>
      </c>
      <c r="B7" t="s">
        <v>152</v>
      </c>
      <c r="C7" t="s">
        <v>153</v>
      </c>
    </row>
    <row r="8" spans="1:8" x14ac:dyDescent="0.35">
      <c r="A8" t="s">
        <v>146</v>
      </c>
      <c r="B8" t="s">
        <v>152</v>
      </c>
      <c r="C8" t="s">
        <v>148</v>
      </c>
      <c r="E8" s="35"/>
      <c r="F8" s="35"/>
    </row>
    <row r="9" spans="1:8" x14ac:dyDescent="0.35">
      <c r="A9" t="s">
        <v>146</v>
      </c>
      <c r="B9" t="s">
        <v>147</v>
      </c>
      <c r="C9" t="s">
        <v>148</v>
      </c>
    </row>
    <row r="10" spans="1:8" x14ac:dyDescent="0.35">
      <c r="A10" t="s">
        <v>146</v>
      </c>
      <c r="B10" t="s">
        <v>152</v>
      </c>
      <c r="C10" t="s">
        <v>151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"/>
  <sheetViews>
    <sheetView zoomScale="175" zoomScaleNormal="175" workbookViewId="0">
      <selection activeCell="E5" sqref="E5"/>
    </sheetView>
  </sheetViews>
  <sheetFormatPr defaultRowHeight="14.5" x14ac:dyDescent="0.35"/>
  <cols>
    <col min="1" max="3" width="7.7265625" style="9" customWidth="1"/>
    <col min="4" max="4" width="7.7265625" style="10" customWidth="1"/>
    <col min="5" max="5" width="7.7265625" style="9" customWidth="1"/>
    <col min="6" max="6" width="27.81640625" style="9" customWidth="1"/>
    <col min="7" max="7" width="10.26953125" style="9" bestFit="1" customWidth="1"/>
  </cols>
  <sheetData>
    <row r="1" spans="1:7" s="16" customFormat="1" x14ac:dyDescent="0.35">
      <c r="A1" s="41" t="s">
        <v>97</v>
      </c>
      <c r="B1" s="41"/>
      <c r="C1" s="41"/>
      <c r="D1" s="41"/>
      <c r="E1" s="14" t="s">
        <v>98</v>
      </c>
      <c r="F1" s="14" t="s">
        <v>99</v>
      </c>
      <c r="G1" s="15" t="s">
        <v>100</v>
      </c>
    </row>
    <row r="2" spans="1:7" x14ac:dyDescent="0.35">
      <c r="A2" s="9">
        <v>2</v>
      </c>
      <c r="B2" s="9" t="s">
        <v>17</v>
      </c>
      <c r="C2" s="9">
        <v>2</v>
      </c>
      <c r="D2" s="10" t="s">
        <v>18</v>
      </c>
      <c r="G2" s="9">
        <f>A2+C2</f>
        <v>4</v>
      </c>
    </row>
  </sheetData>
  <mergeCells count="1">
    <mergeCell ref="A1:D1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9"/>
  <sheetViews>
    <sheetView zoomScale="145" zoomScaleNormal="145" workbookViewId="0">
      <selection activeCell="E8" sqref="E8"/>
    </sheetView>
  </sheetViews>
  <sheetFormatPr defaultRowHeight="14.5" x14ac:dyDescent="0.35"/>
  <cols>
    <col min="1" max="1" width="9.26953125" bestFit="1" customWidth="1"/>
    <col min="2" max="2" width="14.36328125" bestFit="1" customWidth="1"/>
    <col min="3" max="3" width="13.7265625" bestFit="1" customWidth="1"/>
    <col min="4" max="4" width="6.6328125" customWidth="1"/>
    <col min="5" max="5" width="13.1796875" style="12" bestFit="1" customWidth="1"/>
    <col min="6" max="6" width="15.7265625" customWidth="1"/>
  </cols>
  <sheetData>
    <row r="1" spans="1:6" s="2" customFormat="1" ht="29" x14ac:dyDescent="0.35">
      <c r="A1" s="23" t="s">
        <v>102</v>
      </c>
      <c r="B1" s="23" t="s">
        <v>103</v>
      </c>
      <c r="C1" s="23" t="s">
        <v>104</v>
      </c>
      <c r="D1" s="23" t="s">
        <v>130</v>
      </c>
      <c r="E1" s="24" t="s">
        <v>106</v>
      </c>
      <c r="F1" s="25" t="s">
        <v>107</v>
      </c>
    </row>
    <row r="2" spans="1:6" x14ac:dyDescent="0.35">
      <c r="A2" t="s">
        <v>21</v>
      </c>
      <c r="B2" t="s">
        <v>108</v>
      </c>
      <c r="C2" t="s">
        <v>80</v>
      </c>
      <c r="D2">
        <v>6</v>
      </c>
      <c r="E2" s="12">
        <v>1202</v>
      </c>
    </row>
    <row r="3" spans="1:6" x14ac:dyDescent="0.35">
      <c r="A3" t="s">
        <v>23</v>
      </c>
      <c r="B3" t="s">
        <v>108</v>
      </c>
      <c r="C3" t="s">
        <v>81</v>
      </c>
      <c r="D3">
        <v>7</v>
      </c>
      <c r="E3" s="12">
        <v>1594</v>
      </c>
    </row>
    <row r="4" spans="1:6" x14ac:dyDescent="0.35">
      <c r="A4" t="s">
        <v>25</v>
      </c>
      <c r="B4" t="s">
        <v>109</v>
      </c>
      <c r="C4" t="s">
        <v>82</v>
      </c>
      <c r="D4">
        <v>3</v>
      </c>
      <c r="E4" s="12">
        <v>726</v>
      </c>
    </row>
    <row r="5" spans="1:6" x14ac:dyDescent="0.35">
      <c r="A5" t="s">
        <v>33</v>
      </c>
      <c r="B5" t="s">
        <v>108</v>
      </c>
      <c r="C5" t="s">
        <v>80</v>
      </c>
      <c r="D5">
        <v>6</v>
      </c>
      <c r="E5" s="12">
        <v>1137</v>
      </c>
    </row>
    <row r="6" spans="1:6" x14ac:dyDescent="0.35">
      <c r="A6" t="s">
        <v>35</v>
      </c>
      <c r="B6" t="s">
        <v>109</v>
      </c>
      <c r="C6" t="s">
        <v>81</v>
      </c>
      <c r="D6">
        <v>5</v>
      </c>
      <c r="E6" s="12">
        <v>1282</v>
      </c>
    </row>
    <row r="7" spans="1:6" x14ac:dyDescent="0.35">
      <c r="A7" t="s">
        <v>37</v>
      </c>
      <c r="B7" t="s">
        <v>109</v>
      </c>
      <c r="C7" t="s">
        <v>81</v>
      </c>
      <c r="D7">
        <v>4</v>
      </c>
      <c r="E7" s="12">
        <v>789</v>
      </c>
    </row>
    <row r="8" spans="1:6" x14ac:dyDescent="0.35">
      <c r="A8" t="s">
        <v>41</v>
      </c>
      <c r="B8" t="s">
        <v>110</v>
      </c>
      <c r="C8" t="s">
        <v>82</v>
      </c>
      <c r="D8">
        <v>9</v>
      </c>
      <c r="E8" s="12">
        <v>926</v>
      </c>
    </row>
    <row r="9" spans="1:6" x14ac:dyDescent="0.35">
      <c r="A9" t="s">
        <v>43</v>
      </c>
      <c r="B9" t="s">
        <v>108</v>
      </c>
      <c r="C9" t="s">
        <v>81</v>
      </c>
      <c r="D9">
        <v>3</v>
      </c>
      <c r="E9" s="12">
        <v>1429</v>
      </c>
    </row>
    <row r="10" spans="1:6" x14ac:dyDescent="0.35">
      <c r="A10" t="s">
        <v>45</v>
      </c>
      <c r="B10" t="s">
        <v>108</v>
      </c>
      <c r="C10" t="s">
        <v>82</v>
      </c>
      <c r="D10">
        <v>8</v>
      </c>
      <c r="E10" s="12">
        <v>1504</v>
      </c>
    </row>
    <row r="11" spans="1:6" x14ac:dyDescent="0.35">
      <c r="A11" t="s">
        <v>47</v>
      </c>
      <c r="B11" t="s">
        <v>109</v>
      </c>
      <c r="C11" t="s">
        <v>80</v>
      </c>
      <c r="D11">
        <v>10</v>
      </c>
      <c r="E11" s="12">
        <v>791</v>
      </c>
    </row>
    <row r="12" spans="1:6" x14ac:dyDescent="0.35">
      <c r="A12" t="s">
        <v>49</v>
      </c>
      <c r="B12" t="s">
        <v>109</v>
      </c>
      <c r="C12" t="s">
        <v>80</v>
      </c>
      <c r="D12">
        <v>10</v>
      </c>
      <c r="E12" s="12">
        <v>1063</v>
      </c>
    </row>
    <row r="13" spans="1:6" x14ac:dyDescent="0.35">
      <c r="A13" t="s">
        <v>51</v>
      </c>
      <c r="B13" t="s">
        <v>109</v>
      </c>
      <c r="C13" t="s">
        <v>80</v>
      </c>
      <c r="D13">
        <v>9</v>
      </c>
      <c r="E13" s="12">
        <v>1210</v>
      </c>
    </row>
    <row r="14" spans="1:6" x14ac:dyDescent="0.35">
      <c r="A14" t="s">
        <v>52</v>
      </c>
      <c r="B14" t="s">
        <v>109</v>
      </c>
      <c r="C14" t="s">
        <v>80</v>
      </c>
      <c r="D14">
        <v>3</v>
      </c>
      <c r="E14" s="12">
        <v>1054</v>
      </c>
    </row>
    <row r="15" spans="1:6" x14ac:dyDescent="0.35">
      <c r="A15" t="s">
        <v>53</v>
      </c>
      <c r="B15" t="s">
        <v>108</v>
      </c>
      <c r="C15" t="s">
        <v>80</v>
      </c>
      <c r="D15">
        <v>3</v>
      </c>
      <c r="E15" s="12">
        <v>1445</v>
      </c>
    </row>
    <row r="16" spans="1:6" x14ac:dyDescent="0.35">
      <c r="A16" t="s">
        <v>54</v>
      </c>
      <c r="B16" t="s">
        <v>110</v>
      </c>
      <c r="C16" t="s">
        <v>80</v>
      </c>
      <c r="D16">
        <v>3</v>
      </c>
      <c r="E16" s="12">
        <v>1263</v>
      </c>
    </row>
    <row r="17" spans="1:5" x14ac:dyDescent="0.35">
      <c r="A17" t="s">
        <v>55</v>
      </c>
      <c r="B17" t="s">
        <v>108</v>
      </c>
      <c r="C17" t="s">
        <v>82</v>
      </c>
      <c r="D17">
        <v>8</v>
      </c>
      <c r="E17" s="12">
        <v>1440</v>
      </c>
    </row>
    <row r="18" spans="1:5" x14ac:dyDescent="0.35">
      <c r="A18" t="s">
        <v>56</v>
      </c>
      <c r="B18" t="s">
        <v>109</v>
      </c>
      <c r="C18" t="s">
        <v>80</v>
      </c>
      <c r="D18">
        <v>4</v>
      </c>
      <c r="E18" s="12">
        <v>629</v>
      </c>
    </row>
    <row r="19" spans="1:5" x14ac:dyDescent="0.35">
      <c r="A19" t="s">
        <v>57</v>
      </c>
      <c r="B19" t="s">
        <v>109</v>
      </c>
      <c r="C19" t="s">
        <v>81</v>
      </c>
      <c r="D19">
        <v>8</v>
      </c>
      <c r="E19" s="12">
        <v>795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1B0E3-7D1C-4C67-94CA-35BA88FDA92B}">
  <dimension ref="A1:J19"/>
  <sheetViews>
    <sheetView zoomScale="125" zoomScaleNormal="125" workbookViewId="0">
      <selection activeCell="G2" sqref="G2"/>
    </sheetView>
  </sheetViews>
  <sheetFormatPr defaultRowHeight="14.5" x14ac:dyDescent="0.35"/>
  <cols>
    <col min="1" max="1" width="3" bestFit="1" customWidth="1"/>
    <col min="2" max="2" width="9.26953125" bestFit="1" customWidth="1"/>
    <col min="3" max="3" width="14.36328125" bestFit="1" customWidth="1"/>
    <col min="4" max="4" width="13.7265625" bestFit="1" customWidth="1"/>
    <col min="5" max="5" width="6.6328125" customWidth="1"/>
    <col min="6" max="6" width="13.1796875" style="12" bestFit="1" customWidth="1"/>
    <col min="7" max="7" width="15.7265625" customWidth="1"/>
    <col min="9" max="10" width="11" customWidth="1"/>
  </cols>
  <sheetData>
    <row r="1" spans="1:10" s="2" customFormat="1" ht="29" x14ac:dyDescent="0.35">
      <c r="A1" s="23" t="s">
        <v>19</v>
      </c>
      <c r="B1" s="23" t="s">
        <v>102</v>
      </c>
      <c r="C1" s="23" t="s">
        <v>103</v>
      </c>
      <c r="D1" s="23" t="s">
        <v>104</v>
      </c>
      <c r="E1" s="23" t="s">
        <v>105</v>
      </c>
      <c r="F1" s="24" t="s">
        <v>106</v>
      </c>
      <c r="G1" s="25" t="s">
        <v>107</v>
      </c>
      <c r="H1" s="2" t="s">
        <v>132</v>
      </c>
      <c r="I1" s="2" t="s">
        <v>78</v>
      </c>
      <c r="J1" s="2" t="s">
        <v>77</v>
      </c>
    </row>
    <row r="2" spans="1:10" x14ac:dyDescent="0.35">
      <c r="A2">
        <v>1</v>
      </c>
      <c r="B2" t="s">
        <v>21</v>
      </c>
      <c r="C2" t="s">
        <v>108</v>
      </c>
      <c r="D2" t="s">
        <v>80</v>
      </c>
      <c r="E2">
        <v>6</v>
      </c>
      <c r="F2" s="12">
        <v>1202</v>
      </c>
    </row>
    <row r="3" spans="1:10" x14ac:dyDescent="0.35">
      <c r="A3">
        <v>2</v>
      </c>
      <c r="B3" t="s">
        <v>23</v>
      </c>
      <c r="C3" t="s">
        <v>138</v>
      </c>
      <c r="D3" t="s">
        <v>81</v>
      </c>
      <c r="E3">
        <v>7</v>
      </c>
      <c r="F3" s="12">
        <v>1594</v>
      </c>
    </row>
    <row r="4" spans="1:10" x14ac:dyDescent="0.35">
      <c r="A4">
        <v>3</v>
      </c>
      <c r="B4" t="s">
        <v>25</v>
      </c>
      <c r="C4" t="s">
        <v>109</v>
      </c>
      <c r="D4" t="s">
        <v>82</v>
      </c>
      <c r="E4">
        <v>3</v>
      </c>
      <c r="F4" s="12">
        <v>726</v>
      </c>
    </row>
    <row r="5" spans="1:10" x14ac:dyDescent="0.35">
      <c r="A5">
        <v>4</v>
      </c>
      <c r="B5" t="s">
        <v>33</v>
      </c>
      <c r="C5" t="s">
        <v>108</v>
      </c>
      <c r="D5" t="s">
        <v>80</v>
      </c>
      <c r="E5">
        <v>6</v>
      </c>
      <c r="F5" s="12">
        <v>1137</v>
      </c>
    </row>
    <row r="6" spans="1:10" x14ac:dyDescent="0.35">
      <c r="A6">
        <v>5</v>
      </c>
      <c r="B6" t="s">
        <v>35</v>
      </c>
      <c r="C6" t="s">
        <v>139</v>
      </c>
      <c r="D6" t="s">
        <v>81</v>
      </c>
      <c r="E6">
        <v>5</v>
      </c>
      <c r="F6" s="12">
        <v>1282</v>
      </c>
    </row>
    <row r="7" spans="1:10" x14ac:dyDescent="0.35">
      <c r="A7">
        <v>6</v>
      </c>
      <c r="B7" t="s">
        <v>37</v>
      </c>
      <c r="C7" t="s">
        <v>109</v>
      </c>
      <c r="D7" t="s">
        <v>81</v>
      </c>
      <c r="E7">
        <v>4</v>
      </c>
      <c r="F7" s="12">
        <v>789</v>
      </c>
    </row>
    <row r="8" spans="1:10" x14ac:dyDescent="0.35">
      <c r="A8">
        <v>7</v>
      </c>
      <c r="B8" t="s">
        <v>41</v>
      </c>
      <c r="C8" t="s">
        <v>110</v>
      </c>
      <c r="D8" t="s">
        <v>82</v>
      </c>
      <c r="E8">
        <v>9</v>
      </c>
      <c r="F8" s="12">
        <v>926</v>
      </c>
    </row>
    <row r="9" spans="1:10" x14ac:dyDescent="0.35">
      <c r="A9">
        <v>8</v>
      </c>
      <c r="B9" t="s">
        <v>43</v>
      </c>
      <c r="C9" t="s">
        <v>108</v>
      </c>
      <c r="D9" t="s">
        <v>81</v>
      </c>
      <c r="E9">
        <v>3</v>
      </c>
      <c r="F9" s="12">
        <v>1429</v>
      </c>
    </row>
    <row r="10" spans="1:10" x14ac:dyDescent="0.35">
      <c r="A10">
        <v>9</v>
      </c>
      <c r="B10" t="s">
        <v>45</v>
      </c>
      <c r="C10" t="s">
        <v>108</v>
      </c>
      <c r="D10" t="s">
        <v>82</v>
      </c>
      <c r="E10">
        <v>8</v>
      </c>
      <c r="F10" s="12">
        <v>1504</v>
      </c>
    </row>
    <row r="11" spans="1:10" x14ac:dyDescent="0.35">
      <c r="A11">
        <v>10</v>
      </c>
      <c r="B11" t="s">
        <v>47</v>
      </c>
      <c r="C11" t="s">
        <v>109</v>
      </c>
      <c r="D11" t="s">
        <v>80</v>
      </c>
      <c r="E11">
        <v>10</v>
      </c>
      <c r="F11" s="12">
        <v>791</v>
      </c>
    </row>
    <row r="12" spans="1:10" x14ac:dyDescent="0.35">
      <c r="A12">
        <v>11</v>
      </c>
      <c r="B12" t="s">
        <v>49</v>
      </c>
      <c r="C12" t="s">
        <v>109</v>
      </c>
      <c r="D12" t="s">
        <v>80</v>
      </c>
      <c r="E12">
        <v>10</v>
      </c>
      <c r="F12" s="12">
        <v>1063</v>
      </c>
    </row>
    <row r="13" spans="1:10" x14ac:dyDescent="0.35">
      <c r="A13">
        <v>12</v>
      </c>
      <c r="B13" t="s">
        <v>51</v>
      </c>
      <c r="C13" t="s">
        <v>109</v>
      </c>
      <c r="D13" t="s">
        <v>80</v>
      </c>
      <c r="E13">
        <v>9</v>
      </c>
      <c r="F13" s="12">
        <v>1210</v>
      </c>
    </row>
    <row r="14" spans="1:10" x14ac:dyDescent="0.35">
      <c r="A14">
        <v>13</v>
      </c>
      <c r="B14" t="s">
        <v>52</v>
      </c>
      <c r="C14" t="s">
        <v>109</v>
      </c>
      <c r="D14" t="s">
        <v>80</v>
      </c>
      <c r="E14">
        <v>3</v>
      </c>
      <c r="F14" s="12">
        <v>1054</v>
      </c>
    </row>
    <row r="15" spans="1:10" x14ac:dyDescent="0.35">
      <c r="A15">
        <v>14</v>
      </c>
      <c r="B15" t="s">
        <v>53</v>
      </c>
      <c r="C15" t="s">
        <v>108</v>
      </c>
      <c r="D15" t="s">
        <v>80</v>
      </c>
      <c r="E15">
        <v>3</v>
      </c>
      <c r="F15" s="12">
        <v>1445</v>
      </c>
    </row>
    <row r="16" spans="1:10" x14ac:dyDescent="0.35">
      <c r="A16">
        <v>15</v>
      </c>
      <c r="B16" t="s">
        <v>54</v>
      </c>
      <c r="C16" t="s">
        <v>110</v>
      </c>
      <c r="D16" t="s">
        <v>80</v>
      </c>
      <c r="E16">
        <v>3</v>
      </c>
      <c r="F16" s="12">
        <v>1263</v>
      </c>
    </row>
    <row r="17" spans="1:6" x14ac:dyDescent="0.35">
      <c r="A17">
        <v>16</v>
      </c>
      <c r="B17" t="s">
        <v>55</v>
      </c>
      <c r="C17" t="s">
        <v>108</v>
      </c>
      <c r="D17" t="s">
        <v>82</v>
      </c>
      <c r="E17">
        <v>8</v>
      </c>
      <c r="F17" s="12">
        <v>1440</v>
      </c>
    </row>
    <row r="18" spans="1:6" x14ac:dyDescent="0.35">
      <c r="A18">
        <v>17</v>
      </c>
      <c r="B18" t="s">
        <v>56</v>
      </c>
      <c r="C18" t="s">
        <v>109</v>
      </c>
      <c r="D18" t="s">
        <v>80</v>
      </c>
      <c r="E18">
        <v>4</v>
      </c>
      <c r="F18" s="12">
        <v>629</v>
      </c>
    </row>
    <row r="19" spans="1:6" x14ac:dyDescent="0.35">
      <c r="A19">
        <v>18</v>
      </c>
      <c r="B19" t="s">
        <v>57</v>
      </c>
      <c r="C19" t="s">
        <v>109</v>
      </c>
      <c r="D19" t="s">
        <v>81</v>
      </c>
      <c r="E19">
        <v>8</v>
      </c>
      <c r="F19" s="12">
        <v>795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276E7-11EC-446F-B8CD-131DDC09C37D}">
  <dimension ref="A1:J19"/>
  <sheetViews>
    <sheetView zoomScale="130" zoomScaleNormal="130" workbookViewId="0">
      <selection activeCell="E2" sqref="E2"/>
    </sheetView>
  </sheetViews>
  <sheetFormatPr defaultRowHeight="14.5" x14ac:dyDescent="0.35"/>
  <cols>
    <col min="1" max="1" width="3" bestFit="1" customWidth="1"/>
    <col min="2" max="2" width="8.81640625" bestFit="1" customWidth="1"/>
    <col min="3" max="4" width="8.26953125" bestFit="1" customWidth="1"/>
    <col min="5" max="5" width="7.6328125" bestFit="1" customWidth="1"/>
    <col min="9" max="9" width="6.1796875" bestFit="1" customWidth="1"/>
    <col min="10" max="10" width="7.6328125" bestFit="1" customWidth="1"/>
  </cols>
  <sheetData>
    <row r="1" spans="1:10" s="17" customFormat="1" x14ac:dyDescent="0.35">
      <c r="A1" s="17" t="s">
        <v>19</v>
      </c>
      <c r="B1" s="17" t="s">
        <v>101</v>
      </c>
      <c r="C1" s="17" t="s">
        <v>102</v>
      </c>
      <c r="D1" s="17" t="s">
        <v>111</v>
      </c>
      <c r="E1" s="17" t="s">
        <v>107</v>
      </c>
      <c r="I1" s="17" t="s">
        <v>111</v>
      </c>
      <c r="J1" s="17" t="s">
        <v>107</v>
      </c>
    </row>
    <row r="2" spans="1:10" x14ac:dyDescent="0.35">
      <c r="A2">
        <v>1</v>
      </c>
      <c r="B2" s="11" t="s">
        <v>20</v>
      </c>
      <c r="C2" t="s">
        <v>21</v>
      </c>
      <c r="D2" s="18">
        <v>21719</v>
      </c>
      <c r="I2">
        <v>3000</v>
      </c>
      <c r="J2">
        <v>100</v>
      </c>
    </row>
    <row r="3" spans="1:10" x14ac:dyDescent="0.35">
      <c r="A3">
        <v>2</v>
      </c>
      <c r="B3" s="11" t="s">
        <v>22</v>
      </c>
      <c r="C3" t="s">
        <v>23</v>
      </c>
      <c r="D3" s="18">
        <v>14189</v>
      </c>
      <c r="I3">
        <v>5000</v>
      </c>
      <c r="J3">
        <v>150</v>
      </c>
    </row>
    <row r="4" spans="1:10" x14ac:dyDescent="0.35">
      <c r="A4">
        <v>3</v>
      </c>
      <c r="B4" s="11" t="s">
        <v>24</v>
      </c>
      <c r="C4" t="s">
        <v>25</v>
      </c>
      <c r="D4" s="18">
        <v>4775</v>
      </c>
      <c r="I4">
        <v>7000</v>
      </c>
      <c r="J4">
        <v>200</v>
      </c>
    </row>
    <row r="5" spans="1:10" x14ac:dyDescent="0.35">
      <c r="A5">
        <v>4</v>
      </c>
      <c r="B5" s="11" t="s">
        <v>32</v>
      </c>
      <c r="C5" t="s">
        <v>33</v>
      </c>
      <c r="D5" s="18">
        <v>4441</v>
      </c>
      <c r="I5">
        <v>9000</v>
      </c>
      <c r="J5">
        <v>250</v>
      </c>
    </row>
    <row r="6" spans="1:10" x14ac:dyDescent="0.35">
      <c r="A6">
        <v>5</v>
      </c>
      <c r="B6" s="11" t="s">
        <v>34</v>
      </c>
      <c r="C6" t="s">
        <v>35</v>
      </c>
      <c r="D6" s="18">
        <v>19889</v>
      </c>
      <c r="I6">
        <v>11000</v>
      </c>
      <c r="J6">
        <v>300</v>
      </c>
    </row>
    <row r="7" spans="1:10" x14ac:dyDescent="0.35">
      <c r="A7">
        <v>6</v>
      </c>
      <c r="B7" s="11" t="s">
        <v>36</v>
      </c>
      <c r="C7" t="s">
        <v>37</v>
      </c>
      <c r="D7" s="18">
        <v>8835</v>
      </c>
      <c r="I7">
        <v>13000</v>
      </c>
      <c r="J7">
        <v>350</v>
      </c>
    </row>
    <row r="8" spans="1:10" x14ac:dyDescent="0.35">
      <c r="A8">
        <v>7</v>
      </c>
      <c r="B8" s="11" t="s">
        <v>40</v>
      </c>
      <c r="C8" t="s">
        <v>41</v>
      </c>
      <c r="D8" s="18">
        <v>16534</v>
      </c>
      <c r="I8">
        <v>15000</v>
      </c>
      <c r="J8">
        <v>400</v>
      </c>
    </row>
    <row r="9" spans="1:10" x14ac:dyDescent="0.35">
      <c r="A9">
        <v>8</v>
      </c>
      <c r="B9" s="11" t="s">
        <v>42</v>
      </c>
      <c r="C9" t="s">
        <v>43</v>
      </c>
      <c r="D9" s="18">
        <v>5891</v>
      </c>
      <c r="I9">
        <v>17000</v>
      </c>
      <c r="J9">
        <v>500</v>
      </c>
    </row>
    <row r="10" spans="1:10" x14ac:dyDescent="0.35">
      <c r="A10">
        <v>9</v>
      </c>
      <c r="B10" s="11" t="s">
        <v>44</v>
      </c>
      <c r="C10" t="s">
        <v>45</v>
      </c>
      <c r="D10" s="18">
        <v>14789</v>
      </c>
      <c r="I10">
        <v>19000</v>
      </c>
      <c r="J10">
        <v>600</v>
      </c>
    </row>
    <row r="11" spans="1:10" x14ac:dyDescent="0.35">
      <c r="A11">
        <v>10</v>
      </c>
      <c r="B11" s="11" t="s">
        <v>46</v>
      </c>
      <c r="C11" t="s">
        <v>47</v>
      </c>
      <c r="D11" s="18">
        <v>9939</v>
      </c>
      <c r="I11">
        <v>21000</v>
      </c>
      <c r="J11">
        <v>700</v>
      </c>
    </row>
    <row r="12" spans="1:10" x14ac:dyDescent="0.35">
      <c r="A12">
        <v>11</v>
      </c>
      <c r="B12" s="11" t="s">
        <v>48</v>
      </c>
      <c r="C12" t="s">
        <v>49</v>
      </c>
      <c r="D12" s="18">
        <v>13373</v>
      </c>
      <c r="I12">
        <v>23000</v>
      </c>
      <c r="J12">
        <v>800</v>
      </c>
    </row>
    <row r="13" spans="1:10" x14ac:dyDescent="0.35">
      <c r="A13">
        <v>12</v>
      </c>
      <c r="B13" s="11" t="s">
        <v>50</v>
      </c>
      <c r="C13" t="s">
        <v>51</v>
      </c>
      <c r="D13" s="18">
        <v>15088</v>
      </c>
    </row>
    <row r="14" spans="1:10" x14ac:dyDescent="0.35">
      <c r="B14" s="11"/>
      <c r="D14" s="18"/>
    </row>
    <row r="15" spans="1:10" x14ac:dyDescent="0.35">
      <c r="B15" s="11"/>
      <c r="D15" s="18"/>
    </row>
    <row r="16" spans="1:10" x14ac:dyDescent="0.35">
      <c r="B16" s="11"/>
      <c r="D16" s="18"/>
    </row>
    <row r="17" spans="2:4" x14ac:dyDescent="0.35">
      <c r="B17" s="11"/>
      <c r="D17" s="18"/>
    </row>
    <row r="18" spans="2:4" x14ac:dyDescent="0.35">
      <c r="B18" s="11"/>
      <c r="D18" s="18"/>
    </row>
    <row r="19" spans="2:4" x14ac:dyDescent="0.35">
      <c r="B19" s="11"/>
      <c r="D19" s="1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9663F9CB3327468C559124A88A3051" ma:contentTypeVersion="10" ma:contentTypeDescription="Create a new document." ma:contentTypeScope="" ma:versionID="a8c8cc3ce8eab5bb8edb90f4d0abd37c">
  <xsd:schema xmlns:xsd="http://www.w3.org/2001/XMLSchema" xmlns:xs="http://www.w3.org/2001/XMLSchema" xmlns:p="http://schemas.microsoft.com/office/2006/metadata/properties" xmlns:ns2="6a7c3a38-a9af-4b30-86c4-75b220cbe522" targetNamespace="http://schemas.microsoft.com/office/2006/metadata/properties" ma:root="true" ma:fieldsID="98bb89e09685db4cc019c36a9d2f222c" ns2:_="">
    <xsd:import namespace="6a7c3a38-a9af-4b30-86c4-75b220cbe5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7c3a38-a9af-4b30-86c4-75b220cbe5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E7C435-FAB4-4B40-AD22-211EBA0DD72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dd621c43-35fa-4f25-8117-ac6b07eb98e7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4F44833-FC1B-4917-A67D-536F3AF2F7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9ACF24-3C13-4C82-9A44-5FE715B561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7c3a38-a9af-4b30-86c4-75b220cbe5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SUM</vt:lpstr>
      <vt:lpstr>SUMIF(S)</vt:lpstr>
      <vt:lpstr>SUMIF(S) (2)</vt:lpstr>
      <vt:lpstr>DSUM</vt:lpstr>
      <vt:lpstr>UNIQUE</vt:lpstr>
      <vt:lpstr>IF</vt:lpstr>
      <vt:lpstr>IF2</vt:lpstr>
      <vt:lpstr>IF2b</vt:lpstr>
      <vt:lpstr>XLOO</vt:lpstr>
      <vt:lpstr>XLOO2</vt:lpstr>
      <vt:lpstr>FILTER</vt:lpstr>
      <vt:lpstr>Mitu tingimust</vt:lpstr>
      <vt:lpstr>ROUND</vt:lpstr>
      <vt:lpstr>TIME</vt:lpstr>
      <vt:lpstr>TIME 2</vt:lpstr>
      <vt:lpstr>TIME 3</vt:lpstr>
      <vt:lpstr>TEXT</vt:lpstr>
      <vt:lpstr>TEXT2</vt:lpstr>
      <vt:lpstr>TEXT3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Asko Uri</dc:creator>
  <cp:lastModifiedBy>Asko Uri</cp:lastModifiedBy>
  <dcterms:created xsi:type="dcterms:W3CDTF">2014-12-21T09:28:48Z</dcterms:created>
  <dcterms:modified xsi:type="dcterms:W3CDTF">2025-05-19T05:37:06Z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0x010100689663F9CB3327468C559124A88A3051</vt:lpwstr>
  </property>
</Properties>
</file>